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32" windowWidth="14112" windowHeight="7716" firstSheet="1" activeTab="1"/>
  </bookViews>
  <sheets>
    <sheet name="питание детей 1 лист" sheetId="2" r:id="rId1"/>
    <sheet name="титул от 3 лет" sheetId="9" r:id="rId2"/>
    <sheet name="питание детей от 3 лет" sheetId="1" r:id="rId3"/>
    <sheet name="питание сотр щи" sheetId="6" r:id="rId4"/>
    <sheet name="питание детей до 3 лет" sheetId="7" r:id="rId5"/>
    <sheet name="титул до 3 лет" sheetId="15" r:id="rId6"/>
    <sheet name="Лист1" sheetId="14" r:id="rId7"/>
    <sheet name="овз" sheetId="8" r:id="rId8"/>
    <sheet name="титул" sheetId="13" r:id="rId9"/>
  </sheets>
  <definedNames>
    <definedName name="_xlnm.Print_Area" localSheetId="2">'питание детей от 3 лет'!$A$1:$AA$29</definedName>
  </definedNames>
  <calcPr calcId="125725"/>
</workbook>
</file>

<file path=xl/calcChain.xml><?xml version="1.0" encoding="utf-8"?>
<calcChain xmlns="http://schemas.openxmlformats.org/spreadsheetml/2006/main">
  <c r="U18" i="1"/>
  <c r="V18"/>
  <c r="W18"/>
  <c r="W19" s="1"/>
  <c r="X18"/>
  <c r="Y18"/>
  <c r="Z18"/>
  <c r="O18"/>
  <c r="O19" s="1"/>
  <c r="P18"/>
  <c r="Q18"/>
  <c r="Q19" s="1"/>
  <c r="R18"/>
  <c r="R19" s="1"/>
  <c r="S18"/>
  <c r="T18"/>
  <c r="T19" s="1"/>
  <c r="F18"/>
  <c r="F19" s="1"/>
  <c r="G18"/>
  <c r="G19" s="1"/>
  <c r="H18"/>
  <c r="H19" s="1"/>
  <c r="I18"/>
  <c r="J18"/>
  <c r="J19" s="1"/>
  <c r="K18"/>
  <c r="L18"/>
  <c r="L19" s="1"/>
  <c r="M18"/>
  <c r="N18"/>
  <c r="N19" s="1"/>
  <c r="D19" i="7"/>
  <c r="D20" s="1"/>
  <c r="E19"/>
  <c r="E20" s="1"/>
  <c r="E22" s="1"/>
  <c r="F19"/>
  <c r="G19"/>
  <c r="G20" s="1"/>
  <c r="G22" s="1"/>
  <c r="H19"/>
  <c r="I19"/>
  <c r="I20" s="1"/>
  <c r="I22" s="1"/>
  <c r="J19"/>
  <c r="J20" s="1"/>
  <c r="J22" s="1"/>
  <c r="K19"/>
  <c r="K20" s="1"/>
  <c r="K22" s="1"/>
  <c r="L19"/>
  <c r="L20" s="1"/>
  <c r="L22" s="1"/>
  <c r="M19"/>
  <c r="M20" s="1"/>
  <c r="M22" s="1"/>
  <c r="N19"/>
  <c r="N20" s="1"/>
  <c r="N22" s="1"/>
  <c r="O19"/>
  <c r="O20" s="1"/>
  <c r="O22" s="1"/>
  <c r="P19"/>
  <c r="P20" s="1"/>
  <c r="P22" s="1"/>
  <c r="Q19"/>
  <c r="Q20" s="1"/>
  <c r="Q22" s="1"/>
  <c r="R19"/>
  <c r="S19"/>
  <c r="T19"/>
  <c r="U19"/>
  <c r="U20" s="1"/>
  <c r="V19"/>
  <c r="W19"/>
  <c r="X19"/>
  <c r="Y19"/>
  <c r="I19" i="1"/>
  <c r="AA18"/>
  <c r="AA19" s="1"/>
  <c r="T20" i="7"/>
  <c r="T22" s="1"/>
  <c r="V20"/>
  <c r="X20"/>
  <c r="Y20"/>
  <c r="R20"/>
  <c r="R22" s="1"/>
  <c r="S20"/>
  <c r="S22" s="1"/>
  <c r="H20"/>
  <c r="H22" s="1"/>
  <c r="P19" i="1"/>
  <c r="S19"/>
  <c r="U19"/>
  <c r="V19"/>
  <c r="X19"/>
  <c r="Y19"/>
  <c r="K19"/>
  <c r="M19"/>
  <c r="D22" i="8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19"/>
  <c r="Y20" s="1"/>
  <c r="X19"/>
  <c r="W19"/>
  <c r="V19"/>
  <c r="U19"/>
  <c r="T19"/>
  <c r="S19"/>
  <c r="R19"/>
  <c r="P19"/>
  <c r="O19"/>
  <c r="N19"/>
  <c r="M19"/>
  <c r="L19"/>
  <c r="K19"/>
  <c r="J19"/>
  <c r="I19"/>
  <c r="H19"/>
  <c r="F19"/>
  <c r="E19"/>
  <c r="D19"/>
  <c r="C19"/>
  <c r="C20" s="1"/>
  <c r="C22" s="1"/>
  <c r="Y22" i="7"/>
  <c r="X22"/>
  <c r="V22"/>
  <c r="F20"/>
  <c r="C19"/>
  <c r="C20" s="1"/>
  <c r="C22" s="1"/>
  <c r="E18" i="1"/>
  <c r="Z19"/>
  <c r="F22" i="7" l="1"/>
  <c r="W20"/>
  <c r="W22" s="1"/>
  <c r="D22"/>
  <c r="C23" i="8"/>
  <c r="C24" s="1"/>
  <c r="Y21" i="1"/>
  <c r="U21"/>
  <c r="C23" i="7" l="1"/>
  <c r="C24" s="1"/>
  <c r="Q21" i="1"/>
  <c r="L21"/>
  <c r="V21" l="1"/>
  <c r="I23" i="6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L20"/>
  <c r="L21" s="1"/>
  <c r="L23" s="1"/>
  <c r="M20"/>
  <c r="M21" s="1"/>
  <c r="M23" s="1"/>
  <c r="N20"/>
  <c r="N21" s="1"/>
  <c r="N23" s="1"/>
  <c r="C20"/>
  <c r="C21" s="1"/>
  <c r="E19" i="1" l="1"/>
  <c r="E21" s="1"/>
  <c r="J21"/>
  <c r="K21"/>
  <c r="M21"/>
  <c r="F21" l="1"/>
  <c r="X21"/>
  <c r="Z21"/>
  <c r="AA21"/>
  <c r="T21" l="1"/>
  <c r="S21"/>
  <c r="R21"/>
  <c r="P21"/>
  <c r="O21"/>
  <c r="N21"/>
  <c r="H21"/>
  <c r="I21"/>
  <c r="G21"/>
  <c r="C23" i="6" l="1"/>
  <c r="B24" l="1"/>
  <c r="E22" i="1"/>
  <c r="E23" s="1"/>
  <c r="Z25" i="6"/>
</calcChain>
</file>

<file path=xl/sharedStrings.xml><?xml version="1.0" encoding="utf-8"?>
<sst xmlns="http://schemas.openxmlformats.org/spreadsheetml/2006/main" count="357" uniqueCount="139">
  <si>
    <t>Всего</t>
  </si>
  <si>
    <t>(подпись)</t>
  </si>
  <si>
    <t>Утверждаю</t>
  </si>
  <si>
    <t>Руководитель учреждения</t>
  </si>
  <si>
    <t>суммарных категорий</t>
  </si>
  <si>
    <t>по плановой стоимости одного дня, руб.</t>
  </si>
  <si>
    <t>Плановая стоимость одного дня, руб.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</si>
  <si>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</si>
  <si>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</si>
  <si>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</si>
  <si>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</si>
  <si>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Персонал (количество человек)</t>
  </si>
  <si>
    <t>МЕНЮ-ТРЕБОВАНИЕ</t>
  </si>
  <si>
    <t>на выдачу продуктов питания № ________</t>
  </si>
  <si>
    <t>КОДЫ</t>
  </si>
  <si>
    <t>Форма 299 по ОКУД</t>
  </si>
  <si>
    <t>Дата</t>
  </si>
  <si>
    <t>по КСП</t>
  </si>
  <si>
    <t>по ОКПО</t>
  </si>
  <si>
    <t>по ФКР</t>
  </si>
  <si>
    <t>по КЦСР</t>
  </si>
  <si>
    <t>по КВР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</si>
  <si>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РОНО</t>
    </r>
  </si>
  <si>
    <t>Раздел, подраздел</t>
  </si>
  <si>
    <t>Целевая статья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</si>
  <si>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детей</t>
    </r>
  </si>
  <si>
    <t>ЗАВТРАК-1</t>
  </si>
  <si>
    <t>ЗАВТРАК-2</t>
  </si>
  <si>
    <t>ОБЕД</t>
  </si>
  <si>
    <t>ПОЛДНИК</t>
  </si>
  <si>
    <t>МЕНЮ</t>
  </si>
  <si>
    <t>Цена *)</t>
  </si>
  <si>
    <t>На сумму *)</t>
  </si>
  <si>
    <t>В день на 1 ребенка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</si>
  <si>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сотрудников</t>
    </r>
  </si>
  <si>
    <t>Принял повар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</si>
  <si>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</si>
  <si>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</si>
  <si>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</si>
  <si>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ИТОГО</t>
  </si>
  <si>
    <t>руб.</t>
  </si>
  <si>
    <t xml:space="preserve">на  </t>
  </si>
  <si>
    <t>Итого на сумму</t>
  </si>
  <si>
    <t>(расшифровка подписи)</t>
  </si>
  <si>
    <t xml:space="preserve">на выдачу продуктов питания № </t>
  </si>
  <si>
    <t>Материально-ответственное лицо: Федоскина Е. В.</t>
  </si>
  <si>
    <t xml:space="preserve">Структурное подразделение: МБДОУ Гагинский д/с №1 </t>
  </si>
  <si>
    <t>молоко</t>
  </si>
  <si>
    <t>сахар</t>
  </si>
  <si>
    <t>Количество довольствующихся</t>
  </si>
  <si>
    <t>Количество детей</t>
  </si>
  <si>
    <t>масло раст.</t>
  </si>
  <si>
    <t>хлеб</t>
  </si>
  <si>
    <t>хлеб рж.</t>
  </si>
  <si>
    <t>картофель</t>
  </si>
  <si>
    <t>Составил</t>
  </si>
  <si>
    <t>лук</t>
  </si>
  <si>
    <t>морковь</t>
  </si>
  <si>
    <t>капуста</t>
  </si>
  <si>
    <t>яйцо</t>
  </si>
  <si>
    <t>соль</t>
  </si>
  <si>
    <t>Структурное подразделение:</t>
  </si>
  <si>
    <t>_________________________</t>
  </si>
  <si>
    <t xml:space="preserve">                 (подпись)</t>
  </si>
  <si>
    <t>Выдал кладовщик  ____________  ___________________</t>
  </si>
  <si>
    <t xml:space="preserve">                (подпись)                             (расшифровка подписи)</t>
  </si>
  <si>
    <t>_______________</t>
  </si>
  <si>
    <t xml:space="preserve">                   (расшифровка подписи)</t>
  </si>
  <si>
    <t>Федоскина Е.В .</t>
  </si>
  <si>
    <t>чай</t>
  </si>
  <si>
    <t>яблоки</t>
  </si>
  <si>
    <t>мука</t>
  </si>
  <si>
    <t>2021г</t>
  </si>
  <si>
    <t>сыр</t>
  </si>
  <si>
    <t xml:space="preserve"> </t>
  </si>
  <si>
    <t>апреля</t>
  </si>
  <si>
    <t>8 апреля</t>
  </si>
  <si>
    <t>Энер цен</t>
  </si>
  <si>
    <t>Выход блюд</t>
  </si>
  <si>
    <t>Количество продуктов питания, подлежащих закладке на 1 человека,г</t>
  </si>
  <si>
    <t xml:space="preserve">масло слив. </t>
  </si>
  <si>
    <t>горох</t>
  </si>
  <si>
    <t xml:space="preserve">          Проверила</t>
  </si>
  <si>
    <t xml:space="preserve">               Составила</t>
  </si>
  <si>
    <t xml:space="preserve">масло растит. </t>
  </si>
  <si>
    <t>мясо куриц</t>
  </si>
  <si>
    <t>кофе</t>
  </si>
  <si>
    <t>хлеб ржан</t>
  </si>
  <si>
    <t>хлеб пшен</t>
  </si>
  <si>
    <t>Кофе с молоком</t>
  </si>
  <si>
    <t>Булка с маслом</t>
  </si>
  <si>
    <t>Фрукты</t>
  </si>
  <si>
    <t>Яблоки</t>
  </si>
  <si>
    <t>Суп гороховый</t>
  </si>
  <si>
    <t>Компот фруктовый</t>
  </si>
  <si>
    <t>Родионова Н.В.</t>
  </si>
  <si>
    <t>июля</t>
  </si>
  <si>
    <t>2022г</t>
  </si>
  <si>
    <t>Структурное подразделение: МБДОУ Гагинский д/с №2</t>
  </si>
  <si>
    <t>Родионова Н.В .</t>
  </si>
  <si>
    <t>Раздел, подраздел     Дети от 3-х до 7 лет</t>
  </si>
  <si>
    <t>МБДОУ Гагинский д/с №2</t>
  </si>
  <si>
    <t>Голубева С.В.</t>
  </si>
  <si>
    <t>Раздел, подраздел     Дети до 3-х лет</t>
  </si>
  <si>
    <t>Капуста тушеная с отварным мясом</t>
  </si>
  <si>
    <t>Хлеб</t>
  </si>
  <si>
    <t>Чай с лимоном</t>
  </si>
  <si>
    <t>лимон</t>
  </si>
  <si>
    <t>Суп по польски</t>
  </si>
  <si>
    <t>пшено</t>
  </si>
  <si>
    <t>Каша пшенная молочная</t>
  </si>
  <si>
    <t>огурец</t>
  </si>
  <si>
    <t>Нарезка овощная</t>
  </si>
  <si>
    <t>Вафли</t>
  </si>
  <si>
    <t>вафли</t>
  </si>
  <si>
    <t>Сыр</t>
  </si>
  <si>
    <t xml:space="preserve">Структурное подразделение: МБДОУ Гагинский д/с №2 </t>
  </si>
  <si>
    <t>Материально-ответственное лицо: Родионова Н.В.</t>
  </si>
  <si>
    <t>сухофрукты</t>
  </si>
  <si>
    <t xml:space="preserve">на выдачу продуктов питания на детей </t>
  </si>
  <si>
    <t>Булка с маслом и сыром</t>
  </si>
  <si>
    <t>Борщ с капустой и картофелем</t>
  </si>
  <si>
    <t>свекла</t>
  </si>
  <si>
    <t>сметана</t>
  </si>
  <si>
    <t>Икра свекольная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</si>
  <si>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ОО</t>
    </r>
  </si>
  <si>
    <t>Вид расходов питание детей</t>
  </si>
  <si>
    <t>Жаркое по-домашнему</t>
  </si>
  <si>
    <t>Жаркое по домашнему</t>
  </si>
  <si>
    <t>Раздел, подраздел    Дети инвалиды и опекаемые</t>
  </si>
  <si>
    <t>на выдачу продуктов питания  ребенка инвалида и опекаемого</t>
  </si>
  <si>
    <t>том паста</t>
  </si>
  <si>
    <t>томатноя паста</t>
  </si>
  <si>
    <t>мясо курицы</t>
  </si>
  <si>
    <t>Кефир</t>
  </si>
  <si>
    <t>кефир</t>
  </si>
  <si>
    <t>2025г</t>
  </si>
  <si>
    <t>07 февраля</t>
  </si>
  <si>
    <t>февраля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</si>
</sst>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13" xfId="0" applyFont="1" applyBorder="1"/>
    <xf numFmtId="0" fontId="1" fillId="0" borderId="16" xfId="0" applyFont="1" applyBorder="1"/>
    <xf numFmtId="0" fontId="8" fillId="0" borderId="2" xfId="0" applyFont="1" applyBorder="1" applyAlignment="1">
      <alignment textRotation="90"/>
    </xf>
    <xf numFmtId="0" fontId="3" fillId="0" borderId="19" xfId="0" applyFont="1" applyBorder="1"/>
    <xf numFmtId="2" fontId="7" fillId="0" borderId="0" xfId="0" applyNumberFormat="1" applyFont="1" applyBorder="1"/>
    <xf numFmtId="2" fontId="14" fillId="0" borderId="0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0" fontId="9" fillId="0" borderId="0" xfId="0" applyFont="1" applyBorder="1"/>
    <xf numFmtId="2" fontId="15" fillId="0" borderId="0" xfId="0" applyNumberFormat="1" applyFont="1" applyBorder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readingOrder="2"/>
    </xf>
    <xf numFmtId="0" fontId="6" fillId="0" borderId="1" xfId="0" applyNumberFormat="1" applyFont="1" applyBorder="1"/>
    <xf numFmtId="0" fontId="13" fillId="0" borderId="1" xfId="0" applyNumberFormat="1" applyFont="1" applyBorder="1"/>
    <xf numFmtId="0" fontId="19" fillId="0" borderId="0" xfId="0" applyFont="1" applyBorder="1" applyAlignment="1"/>
    <xf numFmtId="0" fontId="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6" fillId="0" borderId="13" xfId="0" applyNumberFormat="1" applyFont="1" applyBorder="1"/>
    <xf numFmtId="0" fontId="13" fillId="0" borderId="13" xfId="0" applyNumberFormat="1" applyFont="1" applyBorder="1"/>
    <xf numFmtId="0" fontId="6" fillId="0" borderId="16" xfId="0" applyNumberFormat="1" applyFont="1" applyBorder="1"/>
    <xf numFmtId="0" fontId="13" fillId="0" borderId="16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6" fillId="0" borderId="16" xfId="0" applyNumberFormat="1" applyFont="1" applyBorder="1"/>
    <xf numFmtId="2" fontId="6" fillId="0" borderId="18" xfId="0" applyNumberFormat="1" applyFont="1" applyBorder="1" applyProtection="1">
      <protection locked="0"/>
    </xf>
    <xf numFmtId="164" fontId="6" fillId="0" borderId="18" xfId="0" applyNumberFormat="1" applyFont="1" applyBorder="1" applyProtection="1">
      <protection locked="0"/>
    </xf>
    <xf numFmtId="2" fontId="22" fillId="0" borderId="14" xfId="0" applyNumberFormat="1" applyFont="1" applyBorder="1" applyProtection="1">
      <protection locked="0"/>
    </xf>
    <xf numFmtId="2" fontId="23" fillId="0" borderId="14" xfId="0" applyNumberFormat="1" applyFont="1" applyBorder="1" applyProtection="1">
      <protection locked="0"/>
    </xf>
    <xf numFmtId="2" fontId="7" fillId="7" borderId="14" xfId="0" applyNumberFormat="1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164" fontId="7" fillId="7" borderId="1" xfId="0" applyNumberFormat="1" applyFont="1" applyFill="1" applyBorder="1" applyProtection="1">
      <protection locked="0"/>
    </xf>
    <xf numFmtId="2" fontId="14" fillId="7" borderId="1" xfId="0" applyNumberFormat="1" applyFont="1" applyFill="1" applyBorder="1" applyProtection="1">
      <protection locked="0"/>
    </xf>
    <xf numFmtId="0" fontId="22" fillId="0" borderId="1" xfId="0" applyNumberFormat="1" applyFont="1" applyBorder="1"/>
    <xf numFmtId="0" fontId="6" fillId="8" borderId="1" xfId="0" applyNumberFormat="1" applyFont="1" applyFill="1" applyBorder="1"/>
    <xf numFmtId="164" fontId="6" fillId="8" borderId="1" xfId="0" applyNumberFormat="1" applyFont="1" applyFill="1" applyBorder="1"/>
    <xf numFmtId="0" fontId="13" fillId="8" borderId="1" xfId="0" applyNumberFormat="1" applyFont="1" applyFill="1" applyBorder="1"/>
    <xf numFmtId="2" fontId="15" fillId="0" borderId="0" xfId="0" applyNumberFormat="1" applyFont="1" applyBorder="1" applyProtection="1">
      <protection locked="0"/>
    </xf>
    <xf numFmtId="0" fontId="24" fillId="0" borderId="1" xfId="0" applyFont="1" applyBorder="1" applyAlignment="1">
      <alignment horizontal="center" readingOrder="2"/>
    </xf>
    <xf numFmtId="0" fontId="20" fillId="0" borderId="2" xfId="0" applyFont="1" applyBorder="1" applyAlignment="1">
      <alignment textRotation="90"/>
    </xf>
    <xf numFmtId="0" fontId="20" fillId="4" borderId="2" xfId="0" applyFont="1" applyFill="1" applyBorder="1" applyAlignment="1">
      <alignment textRotation="90"/>
    </xf>
    <xf numFmtId="0" fontId="26" fillId="0" borderId="1" xfId="0" applyFont="1" applyBorder="1" applyAlignment="1">
      <alignment horizontal="center" readingOrder="2"/>
    </xf>
    <xf numFmtId="0" fontId="24" fillId="0" borderId="1" xfId="0" applyFont="1" applyBorder="1" applyAlignment="1">
      <alignment wrapText="1"/>
    </xf>
    <xf numFmtId="0" fontId="22" fillId="4" borderId="1" xfId="0" applyNumberFormat="1" applyFont="1" applyFill="1" applyBorder="1"/>
    <xf numFmtId="0" fontId="24" fillId="0" borderId="1" xfId="0" applyFont="1" applyBorder="1"/>
    <xf numFmtId="0" fontId="24" fillId="0" borderId="0" xfId="0" applyFont="1" applyBorder="1"/>
    <xf numFmtId="0" fontId="24" fillId="0" borderId="0" xfId="0" applyFont="1" applyBorder="1" applyAlignment="1">
      <alignment readingOrder="2"/>
    </xf>
    <xf numFmtId="0" fontId="24" fillId="3" borderId="1" xfId="0" applyFont="1" applyFill="1" applyBorder="1"/>
    <xf numFmtId="164" fontId="22" fillId="3" borderId="4" xfId="0" applyNumberFormat="1" applyFont="1" applyFill="1" applyBorder="1" applyProtection="1">
      <protection locked="0"/>
    </xf>
    <xf numFmtId="0" fontId="24" fillId="4" borderId="1" xfId="0" applyFont="1" applyFill="1" applyBorder="1"/>
    <xf numFmtId="0" fontId="24" fillId="6" borderId="1" xfId="0" applyFont="1" applyFill="1" applyBorder="1"/>
    <xf numFmtId="0" fontId="20" fillId="6" borderId="1" xfId="0" applyNumberFormat="1" applyFont="1" applyFill="1" applyBorder="1"/>
    <xf numFmtId="0" fontId="24" fillId="5" borderId="1" xfId="0" applyFont="1" applyFill="1" applyBorder="1"/>
    <xf numFmtId="2" fontId="20" fillId="5" borderId="2" xfId="0" applyNumberFormat="1" applyFont="1" applyFill="1" applyBorder="1" applyProtection="1">
      <protection locked="0"/>
    </xf>
    <xf numFmtId="2" fontId="20" fillId="5" borderId="1" xfId="0" applyNumberFormat="1" applyFont="1" applyFill="1" applyBorder="1" applyProtection="1">
      <protection locked="0"/>
    </xf>
    <xf numFmtId="0" fontId="27" fillId="0" borderId="1" xfId="0" applyFont="1" applyBorder="1"/>
    <xf numFmtId="2" fontId="18" fillId="0" borderId="4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readingOrder="2"/>
    </xf>
    <xf numFmtId="0" fontId="18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29" fillId="0" borderId="0" xfId="0" applyFont="1" applyAlignment="1">
      <alignment horizontal="center"/>
    </xf>
    <xf numFmtId="0" fontId="0" fillId="0" borderId="0" xfId="0" applyBorder="1"/>
    <xf numFmtId="165" fontId="20" fillId="4" borderId="1" xfId="0" applyNumberFormat="1" applyFont="1" applyFill="1" applyBorder="1" applyProtection="1">
      <protection locked="0"/>
    </xf>
    <xf numFmtId="0" fontId="20" fillId="9" borderId="2" xfId="0" applyFont="1" applyFill="1" applyBorder="1" applyAlignment="1">
      <alignment textRotation="90"/>
    </xf>
    <xf numFmtId="0" fontId="22" fillId="9" borderId="1" xfId="0" applyNumberFormat="1" applyFont="1" applyFill="1" applyBorder="1"/>
    <xf numFmtId="0" fontId="20" fillId="10" borderId="2" xfId="0" applyFont="1" applyFill="1" applyBorder="1" applyAlignment="1">
      <alignment textRotation="90"/>
    </xf>
    <xf numFmtId="0" fontId="22" fillId="10" borderId="1" xfId="0" applyNumberFormat="1" applyFont="1" applyFill="1" applyBorder="1"/>
    <xf numFmtId="0" fontId="16" fillId="0" borderId="0" xfId="0" applyFont="1" applyBorder="1"/>
    <xf numFmtId="0" fontId="29" fillId="0" borderId="7" xfId="0" applyFont="1" applyBorder="1" applyAlignment="1"/>
    <xf numFmtId="0" fontId="16" fillId="0" borderId="8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30" fillId="0" borderId="0" xfId="0" applyFont="1"/>
    <xf numFmtId="0" fontId="0" fillId="0" borderId="0" xfId="0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textRotation="90" readingOrder="2"/>
    </xf>
    <xf numFmtId="0" fontId="22" fillId="3" borderId="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3" fontId="22" fillId="9" borderId="1" xfId="0" applyNumberFormat="1" applyFont="1" applyFill="1" applyBorder="1"/>
    <xf numFmtId="12" fontId="22" fillId="9" borderId="1" xfId="0" applyNumberFormat="1" applyFont="1" applyFill="1" applyBorder="1"/>
    <xf numFmtId="0" fontId="24" fillId="0" borderId="1" xfId="0" applyFont="1" applyBorder="1" applyAlignment="1"/>
    <xf numFmtId="2" fontId="20" fillId="4" borderId="1" xfId="0" applyNumberFormat="1" applyFont="1" applyFill="1" applyBorder="1" applyProtection="1">
      <protection locked="0"/>
    </xf>
    <xf numFmtId="164" fontId="20" fillId="4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/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/>
    </xf>
    <xf numFmtId="4" fontId="28" fillId="0" borderId="1" xfId="0" applyNumberFormat="1" applyFont="1" applyBorder="1" applyAlignment="1" applyProtection="1">
      <alignment horizontal="center"/>
    </xf>
    <xf numFmtId="2" fontId="28" fillId="2" borderId="1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5" fillId="0" borderId="6" xfId="0" applyFont="1" applyBorder="1" applyAlignment="1"/>
    <xf numFmtId="0" fontId="25" fillId="0" borderId="17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 readingOrder="1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workbookViewId="0">
      <selection activeCell="C27" sqref="C27"/>
    </sheetView>
  </sheetViews>
  <sheetFormatPr defaultColWidth="9.109375" defaultRowHeight="13.8"/>
  <cols>
    <col min="1" max="1" width="14.6640625" style="1" customWidth="1"/>
    <col min="2" max="2" width="13" style="1" customWidth="1"/>
    <col min="3" max="7" width="18.6640625" style="1" customWidth="1"/>
    <col min="8" max="16384" width="9.109375" style="1"/>
  </cols>
  <sheetData>
    <row r="1" spans="1:9">
      <c r="C1" s="1" t="s">
        <v>2</v>
      </c>
    </row>
    <row r="3" spans="1:9" ht="27.6">
      <c r="A3" s="2" t="s">
        <v>3</v>
      </c>
      <c r="B3" s="3"/>
      <c r="C3" s="3"/>
      <c r="E3" s="139" t="s">
        <v>68</v>
      </c>
      <c r="F3" s="139"/>
      <c r="G3" s="139"/>
      <c r="H3" s="4"/>
      <c r="I3" s="4"/>
    </row>
    <row r="4" spans="1:9" ht="16.8">
      <c r="B4" s="140" t="s">
        <v>1</v>
      </c>
      <c r="C4" s="140"/>
      <c r="E4" s="140" t="s">
        <v>43</v>
      </c>
      <c r="F4" s="140"/>
      <c r="G4" s="140"/>
      <c r="H4" s="5"/>
      <c r="I4" s="5"/>
    </row>
    <row r="5" spans="1:9">
      <c r="A5" s="1">
        <v>7</v>
      </c>
      <c r="B5" s="1" t="s">
        <v>75</v>
      </c>
      <c r="C5" s="1" t="s">
        <v>72</v>
      </c>
    </row>
    <row r="7" spans="1:9">
      <c r="F7" s="3"/>
    </row>
    <row r="8" spans="1:9" s="6" customFormat="1" ht="48" customHeight="1">
      <c r="A8" s="146" t="s">
        <v>7</v>
      </c>
      <c r="B8" s="146"/>
      <c r="C8" s="147" t="s">
        <v>6</v>
      </c>
      <c r="D8" s="141" t="s">
        <v>8</v>
      </c>
      <c r="E8" s="141" t="s">
        <v>9</v>
      </c>
      <c r="F8" s="143" t="s">
        <v>10</v>
      </c>
      <c r="G8" s="141" t="s">
        <v>11</v>
      </c>
    </row>
    <row r="9" spans="1:9" s="6" customFormat="1" ht="52.8">
      <c r="A9" s="7" t="s">
        <v>4</v>
      </c>
      <c r="B9" s="7" t="s">
        <v>5</v>
      </c>
      <c r="C9" s="148"/>
      <c r="D9" s="142"/>
      <c r="E9" s="142"/>
      <c r="F9" s="142"/>
      <c r="G9" s="142"/>
    </row>
    <row r="10" spans="1:9" s="9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9">
      <c r="A11" s="10"/>
      <c r="B11" s="10"/>
      <c r="C11" s="10"/>
      <c r="D11" s="39">
        <v>1</v>
      </c>
      <c r="E11" s="10"/>
      <c r="F11" s="10"/>
      <c r="G11" s="10"/>
    </row>
    <row r="12" spans="1:9">
      <c r="A12" s="10"/>
      <c r="B12" s="10"/>
      <c r="C12" s="10"/>
      <c r="D12" s="10"/>
      <c r="E12" s="10"/>
      <c r="F12" s="10"/>
      <c r="G12" s="10"/>
    </row>
    <row r="13" spans="1:9">
      <c r="A13" s="10"/>
      <c r="B13" s="10"/>
      <c r="C13" s="10"/>
      <c r="D13" s="10"/>
      <c r="E13" s="10"/>
      <c r="F13" s="10"/>
      <c r="G13" s="10"/>
    </row>
    <row r="14" spans="1:9">
      <c r="A14" s="10"/>
      <c r="B14" s="10"/>
      <c r="C14" s="10"/>
      <c r="D14" s="10"/>
      <c r="E14" s="10"/>
      <c r="F14" s="10"/>
      <c r="G14" s="10"/>
    </row>
    <row r="15" spans="1:9">
      <c r="D15" s="11" t="s">
        <v>0</v>
      </c>
      <c r="E15" s="10"/>
      <c r="F15" s="10"/>
      <c r="G15" s="10"/>
    </row>
    <row r="17" spans="1:7" ht="17.399999999999999">
      <c r="C17" s="144" t="s">
        <v>12</v>
      </c>
      <c r="D17" s="144"/>
      <c r="E17" s="144"/>
    </row>
    <row r="18" spans="1:7" ht="14.4" thickBot="1">
      <c r="C18" s="145" t="s">
        <v>13</v>
      </c>
      <c r="D18" s="145"/>
      <c r="E18" s="145"/>
      <c r="G18" s="15" t="s">
        <v>14</v>
      </c>
    </row>
    <row r="19" spans="1:7">
      <c r="F19" s="11" t="s">
        <v>15</v>
      </c>
      <c r="G19" s="16">
        <v>504201</v>
      </c>
    </row>
    <row r="20" spans="1:7">
      <c r="C20" s="37" t="s">
        <v>41</v>
      </c>
      <c r="D20" s="114" t="s">
        <v>76</v>
      </c>
      <c r="E20" s="38"/>
      <c r="F20" s="1" t="s">
        <v>16</v>
      </c>
      <c r="G20" s="13"/>
    </row>
    <row r="21" spans="1:7">
      <c r="A21" s="1" t="s">
        <v>22</v>
      </c>
      <c r="F21" s="1" t="s">
        <v>18</v>
      </c>
      <c r="G21" s="13"/>
    </row>
    <row r="22" spans="1:7">
      <c r="A22" s="1" t="s">
        <v>46</v>
      </c>
      <c r="F22" s="1" t="s">
        <v>17</v>
      </c>
      <c r="G22" s="13"/>
    </row>
    <row r="23" spans="1:7">
      <c r="A23" s="1" t="s">
        <v>23</v>
      </c>
      <c r="F23" s="1" t="s">
        <v>19</v>
      </c>
      <c r="G23" s="13"/>
    </row>
    <row r="24" spans="1:7">
      <c r="A24" s="1" t="s">
        <v>24</v>
      </c>
      <c r="F24" s="1" t="s">
        <v>20</v>
      </c>
      <c r="G24" s="13"/>
    </row>
    <row r="25" spans="1:7">
      <c r="A25" s="1" t="s">
        <v>25</v>
      </c>
      <c r="F25" s="1" t="s">
        <v>21</v>
      </c>
      <c r="G25" s="13"/>
    </row>
    <row r="26" spans="1:7" ht="14.4" thickBot="1">
      <c r="A26" s="1" t="s">
        <v>45</v>
      </c>
      <c r="G26" s="14"/>
    </row>
    <row r="27" spans="1:7">
      <c r="A27" s="1" t="s">
        <v>49</v>
      </c>
      <c r="C27" s="1">
        <v>94</v>
      </c>
    </row>
  </sheetData>
  <mergeCells count="11">
    <mergeCell ref="C17:E17"/>
    <mergeCell ref="C18:E18"/>
    <mergeCell ref="B4:C4"/>
    <mergeCell ref="A8:B8"/>
    <mergeCell ref="C8:C9"/>
    <mergeCell ref="E3:G3"/>
    <mergeCell ref="E4:G4"/>
    <mergeCell ref="D8:D9"/>
    <mergeCell ref="E8:E9"/>
    <mergeCell ref="F8:F9"/>
    <mergeCell ref="G8:G9"/>
  </mergeCells>
  <pageMargins left="0.70866141732283472" right="0" top="0.74803149606299213" bottom="0.74803149606299213" header="0.31496062992125984" footer="0.31496062992125984"/>
  <pageSetup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J3" sqref="J3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9" t="s">
        <v>99</v>
      </c>
      <c r="F3" s="139"/>
      <c r="G3" s="139"/>
      <c r="H3" s="9"/>
    </row>
    <row r="4" spans="1:8" ht="17.399999999999999">
      <c r="A4" s="40"/>
      <c r="B4" s="140" t="s">
        <v>1</v>
      </c>
      <c r="C4" s="140"/>
      <c r="D4" s="40"/>
      <c r="E4" s="140" t="s">
        <v>43</v>
      </c>
      <c r="F4" s="140"/>
      <c r="G4" s="140"/>
      <c r="H4" s="40"/>
    </row>
    <row r="5" spans="1:8">
      <c r="A5" s="40">
        <v>6</v>
      </c>
      <c r="B5" s="40" t="s">
        <v>138</v>
      </c>
      <c r="C5" s="40" t="s">
        <v>136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6" t="s">
        <v>7</v>
      </c>
      <c r="B8" s="146"/>
      <c r="C8" s="147" t="s">
        <v>6</v>
      </c>
      <c r="D8" s="141" t="s">
        <v>8</v>
      </c>
      <c r="E8" s="141" t="s">
        <v>9</v>
      </c>
      <c r="F8" s="141" t="s">
        <v>10</v>
      </c>
      <c r="G8" s="141" t="s">
        <v>11</v>
      </c>
      <c r="H8" s="40"/>
    </row>
    <row r="9" spans="1:8" ht="39.6">
      <c r="A9" s="7" t="s">
        <v>4</v>
      </c>
      <c r="B9" s="7" t="s">
        <v>5</v>
      </c>
      <c r="C9" s="148"/>
      <c r="D9" s="142"/>
      <c r="E9" s="142"/>
      <c r="F9" s="142"/>
      <c r="G9" s="142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1" t="s">
        <v>12</v>
      </c>
      <c r="D17" s="111"/>
      <c r="E17" s="111"/>
      <c r="F17" s="40"/>
      <c r="G17" s="40"/>
      <c r="H17" s="40"/>
    </row>
    <row r="18" spans="1:8" ht="15" thickBot="1">
      <c r="A18" s="40"/>
      <c r="B18" s="40"/>
      <c r="C18" s="133" t="s">
        <v>119</v>
      </c>
      <c r="D18" s="112"/>
      <c r="E18" s="112"/>
      <c r="F18" s="40"/>
      <c r="G18" s="113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137</v>
      </c>
      <c r="E20" s="38" t="s">
        <v>136</v>
      </c>
      <c r="F20" s="40" t="s">
        <v>16</v>
      </c>
      <c r="G20" s="13"/>
      <c r="H20" s="40"/>
    </row>
    <row r="21" spans="1:8">
      <c r="A21" s="40" t="s">
        <v>125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100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117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22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9"/>
  <sheetViews>
    <sheetView view="pageBreakPreview" topLeftCell="A3" zoomScale="110" zoomScaleNormal="80" zoomScaleSheetLayoutView="110" workbookViewId="0">
      <selection sqref="A1:AA29"/>
    </sheetView>
  </sheetViews>
  <sheetFormatPr defaultColWidth="9.109375" defaultRowHeight="13.8"/>
  <cols>
    <col min="1" max="1" width="2.5546875" style="6" customWidth="1"/>
    <col min="2" max="2" width="0.33203125" style="46" hidden="1" customWidth="1"/>
    <col min="3" max="3" width="4.5546875" style="46" hidden="1" customWidth="1"/>
    <col min="4" max="4" width="16.33203125" style="42" customWidth="1"/>
    <col min="5" max="5" width="6.33203125" style="1" customWidth="1"/>
    <col min="6" max="6" width="5.109375" style="1" customWidth="1"/>
    <col min="7" max="7" width="5.44140625" style="1" customWidth="1"/>
    <col min="8" max="8" width="5.88671875" style="1" bestFit="1" customWidth="1"/>
    <col min="9" max="9" width="5.6640625" style="1" customWidth="1"/>
    <col min="10" max="10" width="6.21875" style="1" customWidth="1"/>
    <col min="11" max="11" width="6" style="1" customWidth="1"/>
    <col min="12" max="12" width="6.109375" style="1" customWidth="1"/>
    <col min="13" max="13" width="6" style="1" customWidth="1"/>
    <col min="14" max="15" width="5.88671875" style="1" customWidth="1"/>
    <col min="16" max="16" width="5.77734375" style="1" customWidth="1"/>
    <col min="17" max="17" width="5.88671875" style="1" customWidth="1"/>
    <col min="18" max="18" width="6.109375" style="1" customWidth="1"/>
    <col min="19" max="19" width="4.44140625" style="1" customWidth="1"/>
    <col min="20" max="20" width="5.6640625" style="1" customWidth="1"/>
    <col min="21" max="21" width="5.77734375" style="1" customWidth="1"/>
    <col min="22" max="22" width="6.21875" style="1" customWidth="1"/>
    <col min="23" max="23" width="5.109375" style="1" customWidth="1"/>
    <col min="24" max="24" width="5.88671875" style="1" customWidth="1"/>
    <col min="25" max="25" width="5.109375" style="1" customWidth="1"/>
    <col min="26" max="26" width="5.33203125" style="1" customWidth="1"/>
    <col min="27" max="27" width="5.5546875" style="1" customWidth="1"/>
    <col min="28" max="16384" width="9.109375" style="1"/>
  </cols>
  <sheetData>
    <row r="1" spans="1:27" ht="14.4">
      <c r="A1" s="157"/>
      <c r="B1" s="74"/>
      <c r="C1" s="74"/>
      <c r="D1" s="157" t="s">
        <v>30</v>
      </c>
      <c r="E1" s="153" t="s">
        <v>79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5"/>
      <c r="Z1" s="155"/>
      <c r="AA1" s="156"/>
    </row>
    <row r="2" spans="1:27" ht="59.4">
      <c r="A2" s="158"/>
      <c r="B2" s="120" t="s">
        <v>78</v>
      </c>
      <c r="C2" s="120" t="s">
        <v>77</v>
      </c>
      <c r="D2" s="158"/>
      <c r="E2" s="75" t="s">
        <v>47</v>
      </c>
      <c r="F2" s="75" t="s">
        <v>80</v>
      </c>
      <c r="G2" s="75" t="s">
        <v>84</v>
      </c>
      <c r="H2" s="75" t="s">
        <v>48</v>
      </c>
      <c r="I2" s="75" t="s">
        <v>109</v>
      </c>
      <c r="J2" s="75" t="s">
        <v>60</v>
      </c>
      <c r="K2" s="75" t="s">
        <v>133</v>
      </c>
      <c r="L2" s="75" t="s">
        <v>135</v>
      </c>
      <c r="M2" s="75" t="s">
        <v>58</v>
      </c>
      <c r="N2" s="75" t="s">
        <v>54</v>
      </c>
      <c r="O2" s="75" t="s">
        <v>56</v>
      </c>
      <c r="P2" s="75" t="s">
        <v>57</v>
      </c>
      <c r="Q2" s="75" t="s">
        <v>122</v>
      </c>
      <c r="R2" s="75" t="s">
        <v>114</v>
      </c>
      <c r="S2" s="105" t="s">
        <v>86</v>
      </c>
      <c r="T2" s="76" t="s">
        <v>87</v>
      </c>
      <c r="U2" s="75" t="s">
        <v>88</v>
      </c>
      <c r="V2" s="75" t="s">
        <v>70</v>
      </c>
      <c r="W2" s="103" t="s">
        <v>131</v>
      </c>
      <c r="X2" s="75" t="s">
        <v>118</v>
      </c>
      <c r="Y2" s="75" t="s">
        <v>73</v>
      </c>
      <c r="Z2" s="75" t="s">
        <v>123</v>
      </c>
      <c r="AA2" s="75" t="s">
        <v>107</v>
      </c>
    </row>
    <row r="3" spans="1:27" ht="26.4">
      <c r="A3" s="159" t="s">
        <v>26</v>
      </c>
      <c r="B3" s="77"/>
      <c r="C3" s="77"/>
      <c r="D3" s="78" t="s">
        <v>110</v>
      </c>
      <c r="E3" s="69">
        <v>120</v>
      </c>
      <c r="F3" s="69">
        <v>4</v>
      </c>
      <c r="G3" s="69"/>
      <c r="H3" s="69">
        <v>5</v>
      </c>
      <c r="I3" s="69">
        <v>30</v>
      </c>
      <c r="J3" s="69"/>
      <c r="K3" s="69"/>
      <c r="L3" s="69"/>
      <c r="M3" s="69"/>
      <c r="N3" s="69"/>
      <c r="O3" s="69"/>
      <c r="P3" s="69"/>
      <c r="Q3" s="69"/>
      <c r="R3" s="69"/>
      <c r="S3" s="106"/>
      <c r="T3" s="79"/>
      <c r="U3" s="69"/>
      <c r="V3" s="69"/>
      <c r="W3" s="104"/>
      <c r="X3" s="69"/>
      <c r="Y3" s="69"/>
      <c r="Z3" s="69"/>
      <c r="AA3" s="69"/>
    </row>
    <row r="4" spans="1:27">
      <c r="A4" s="159"/>
      <c r="B4" s="77"/>
      <c r="C4" s="77"/>
      <c r="D4" s="80" t="s">
        <v>89</v>
      </c>
      <c r="E4" s="69">
        <v>120</v>
      </c>
      <c r="F4" s="69"/>
      <c r="G4" s="69"/>
      <c r="H4" s="69">
        <v>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106">
        <v>1.8</v>
      </c>
      <c r="T4" s="79"/>
      <c r="U4" s="69"/>
      <c r="V4" s="69"/>
      <c r="W4" s="104"/>
      <c r="X4" s="69"/>
      <c r="Y4" s="69"/>
      <c r="Z4" s="69"/>
      <c r="AA4" s="69"/>
    </row>
    <row r="5" spans="1:27">
      <c r="A5" s="159"/>
      <c r="B5" s="77"/>
      <c r="C5" s="77"/>
      <c r="D5" s="135" t="s">
        <v>120</v>
      </c>
      <c r="E5" s="69"/>
      <c r="F5" s="69">
        <v>4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6"/>
      <c r="T5" s="79"/>
      <c r="U5" s="69">
        <v>40</v>
      </c>
      <c r="V5" s="69"/>
      <c r="W5" s="104"/>
      <c r="X5" s="69"/>
      <c r="Y5" s="69">
        <v>10</v>
      </c>
      <c r="Z5" s="69"/>
      <c r="AA5" s="69"/>
    </row>
    <row r="6" spans="1:27">
      <c r="A6" s="159"/>
      <c r="B6" s="77"/>
      <c r="C6" s="77"/>
      <c r="D6" s="8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06"/>
      <c r="T6" s="79"/>
      <c r="U6" s="69"/>
      <c r="V6" s="69"/>
      <c r="W6" s="104"/>
      <c r="X6" s="69"/>
      <c r="Y6" s="69"/>
      <c r="Z6" s="69"/>
      <c r="AA6" s="69"/>
    </row>
    <row r="7" spans="1:27">
      <c r="A7" s="150" t="s">
        <v>27</v>
      </c>
      <c r="B7" s="77"/>
      <c r="C7" s="77"/>
      <c r="D7" s="80" t="s">
        <v>91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6"/>
      <c r="T7" s="79"/>
      <c r="U7" s="69"/>
      <c r="V7" s="69"/>
      <c r="W7" s="104"/>
      <c r="X7" s="69"/>
      <c r="Y7" s="69"/>
      <c r="Z7" s="69"/>
      <c r="AA7" s="69"/>
    </row>
    <row r="8" spans="1:27">
      <c r="A8" s="150"/>
      <c r="B8" s="77"/>
      <c r="C8" s="77"/>
      <c r="D8" s="80" t="s">
        <v>92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6"/>
      <c r="T8" s="79"/>
      <c r="U8" s="69"/>
      <c r="V8" s="69">
        <v>100</v>
      </c>
      <c r="W8" s="104"/>
      <c r="X8" s="69"/>
      <c r="Y8" s="69"/>
      <c r="Z8" s="69"/>
      <c r="AA8" s="69"/>
    </row>
    <row r="9" spans="1:27">
      <c r="A9" s="150"/>
      <c r="B9" s="77"/>
      <c r="C9" s="77"/>
      <c r="D9" s="80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106"/>
      <c r="T9" s="79"/>
      <c r="U9" s="69"/>
      <c r="V9" s="69"/>
      <c r="W9" s="104"/>
      <c r="X9" s="69"/>
      <c r="Y9" s="69"/>
      <c r="Z9" s="69"/>
      <c r="AA9" s="69"/>
    </row>
    <row r="10" spans="1:27" ht="24">
      <c r="A10" s="150" t="s">
        <v>28</v>
      </c>
      <c r="B10" s="77"/>
      <c r="C10" s="77"/>
      <c r="D10" s="134" t="s">
        <v>121</v>
      </c>
      <c r="E10" s="69"/>
      <c r="F10" s="69"/>
      <c r="G10" s="69">
        <v>3</v>
      </c>
      <c r="H10" s="69"/>
      <c r="I10" s="69"/>
      <c r="J10" s="69">
        <v>1</v>
      </c>
      <c r="K10" s="69"/>
      <c r="L10" s="69"/>
      <c r="M10" s="69">
        <v>20</v>
      </c>
      <c r="N10" s="69">
        <v>60</v>
      </c>
      <c r="O10" s="69">
        <v>9</v>
      </c>
      <c r="P10" s="69">
        <v>11</v>
      </c>
      <c r="Q10" s="69">
        <v>40</v>
      </c>
      <c r="R10" s="69"/>
      <c r="S10" s="106"/>
      <c r="T10" s="79"/>
      <c r="U10" s="69"/>
      <c r="V10" s="69"/>
      <c r="W10" s="128">
        <v>7</v>
      </c>
      <c r="X10" s="69"/>
      <c r="Y10" s="69"/>
      <c r="Z10" s="69">
        <v>10</v>
      </c>
      <c r="AA10" s="69"/>
    </row>
    <row r="11" spans="1:27" ht="24" customHeight="1">
      <c r="A11" s="150"/>
      <c r="B11" s="77"/>
      <c r="C11" s="77"/>
      <c r="D11" s="127" t="s">
        <v>127</v>
      </c>
      <c r="E11" s="69"/>
      <c r="F11" s="69">
        <v>3</v>
      </c>
      <c r="G11" s="69"/>
      <c r="H11" s="69"/>
      <c r="I11" s="69"/>
      <c r="J11" s="69">
        <v>1</v>
      </c>
      <c r="K11" s="69">
        <v>60</v>
      </c>
      <c r="L11" s="69"/>
      <c r="M11" s="69"/>
      <c r="N11" s="69">
        <v>125</v>
      </c>
      <c r="O11" s="69">
        <v>13</v>
      </c>
      <c r="P11" s="69">
        <v>15</v>
      </c>
      <c r="Q11" s="69"/>
      <c r="R11" s="69"/>
      <c r="S11" s="106"/>
      <c r="T11" s="79"/>
      <c r="U11" s="69"/>
      <c r="V11" s="69"/>
      <c r="W11" s="128"/>
      <c r="X11" s="69"/>
      <c r="Y11" s="69"/>
      <c r="Z11" s="69"/>
      <c r="AA11" s="69"/>
    </row>
    <row r="12" spans="1:27">
      <c r="A12" s="150"/>
      <c r="B12" s="77"/>
      <c r="C12" s="77"/>
      <c r="D12" s="80" t="s">
        <v>124</v>
      </c>
      <c r="E12" s="69"/>
      <c r="F12" s="69"/>
      <c r="G12" s="69">
        <v>3</v>
      </c>
      <c r="H12" s="69"/>
      <c r="I12" s="69"/>
      <c r="J12" s="69">
        <v>0.3</v>
      </c>
      <c r="K12" s="69"/>
      <c r="L12" s="69"/>
      <c r="M12" s="69"/>
      <c r="N12" s="69"/>
      <c r="O12" s="69">
        <v>10</v>
      </c>
      <c r="P12" s="69"/>
      <c r="Q12" s="69">
        <v>50</v>
      </c>
      <c r="R12" s="69"/>
      <c r="S12" s="106"/>
      <c r="T12" s="79"/>
      <c r="U12" s="69"/>
      <c r="V12" s="69"/>
      <c r="W12" s="104"/>
      <c r="X12" s="69"/>
      <c r="Y12" s="69"/>
      <c r="Z12" s="69"/>
      <c r="AA12" s="69"/>
    </row>
    <row r="13" spans="1:27">
      <c r="A13" s="150"/>
      <c r="B13" s="77"/>
      <c r="C13" s="77"/>
      <c r="D13" s="80" t="s">
        <v>94</v>
      </c>
      <c r="E13" s="69"/>
      <c r="F13" s="69"/>
      <c r="G13" s="69"/>
      <c r="H13" s="69">
        <v>8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106"/>
      <c r="T13" s="79"/>
      <c r="U13" s="69"/>
      <c r="V13" s="69"/>
      <c r="W13" s="104"/>
      <c r="X13" s="69">
        <v>20</v>
      </c>
      <c r="Y13" s="69"/>
      <c r="Z13" s="69"/>
      <c r="AA13" s="69">
        <v>5</v>
      </c>
    </row>
    <row r="14" spans="1:27">
      <c r="A14" s="150"/>
      <c r="B14" s="77"/>
      <c r="C14" s="77"/>
      <c r="D14" s="80" t="s">
        <v>105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106"/>
      <c r="T14" s="79">
        <v>37</v>
      </c>
      <c r="U14" s="69">
        <v>20</v>
      </c>
      <c r="V14" s="69"/>
      <c r="W14" s="104"/>
      <c r="X14" s="69"/>
      <c r="Y14" s="69"/>
      <c r="Z14" s="69"/>
      <c r="AA14" s="69"/>
    </row>
    <row r="15" spans="1:27">
      <c r="A15" s="150" t="s">
        <v>29</v>
      </c>
      <c r="B15" s="77"/>
      <c r="C15" s="77"/>
      <c r="D15" s="42" t="s">
        <v>113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>
        <v>45</v>
      </c>
      <c r="S15" s="106"/>
      <c r="T15" s="79"/>
      <c r="U15" s="69"/>
      <c r="V15" s="69"/>
      <c r="W15" s="128"/>
      <c r="X15" s="69"/>
      <c r="Y15" s="69"/>
      <c r="Z15" s="69"/>
      <c r="AA15" s="69"/>
    </row>
    <row r="16" spans="1:27">
      <c r="A16" s="150"/>
      <c r="B16" s="77"/>
      <c r="C16" s="77"/>
      <c r="D16" s="78" t="s">
        <v>134</v>
      </c>
      <c r="E16" s="69"/>
      <c r="F16" s="69"/>
      <c r="G16" s="69"/>
      <c r="H16" s="69"/>
      <c r="I16" s="69"/>
      <c r="J16" s="69"/>
      <c r="K16" s="69"/>
      <c r="L16" s="69">
        <v>180</v>
      </c>
      <c r="M16" s="69"/>
      <c r="N16" s="69"/>
      <c r="O16" s="69"/>
      <c r="P16" s="69"/>
      <c r="Q16" s="69"/>
      <c r="R16" s="69"/>
      <c r="S16" s="106"/>
      <c r="T16" s="79"/>
      <c r="U16" s="69"/>
      <c r="V16" s="69"/>
      <c r="W16" s="104"/>
      <c r="X16" s="69"/>
      <c r="Y16" s="69"/>
      <c r="Z16" s="69"/>
      <c r="AA16" s="69"/>
    </row>
    <row r="17" spans="1:27">
      <c r="A17" s="150"/>
      <c r="B17" s="77"/>
      <c r="C17" s="77"/>
      <c r="D17" s="80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106"/>
      <c r="T17" s="79"/>
      <c r="U17" s="69"/>
      <c r="V17" s="69"/>
      <c r="W17" s="104"/>
      <c r="X17" s="69"/>
      <c r="Y17" s="69"/>
      <c r="Z17" s="69"/>
      <c r="AA17" s="69"/>
    </row>
    <row r="18" spans="1:27">
      <c r="A18" s="81"/>
      <c r="B18" s="82"/>
      <c r="C18" s="82"/>
      <c r="D18" s="83" t="s">
        <v>37</v>
      </c>
      <c r="E18" s="84">
        <f>SUM(E3:E17)</f>
        <v>240</v>
      </c>
      <c r="F18" s="84">
        <f t="shared" ref="F18:N18" si="0">SUM(F3:F17)</f>
        <v>11</v>
      </c>
      <c r="G18" s="84">
        <f t="shared" si="0"/>
        <v>6</v>
      </c>
      <c r="H18" s="84">
        <f t="shared" si="0"/>
        <v>21</v>
      </c>
      <c r="I18" s="84">
        <f t="shared" si="0"/>
        <v>30</v>
      </c>
      <c r="J18" s="84">
        <f t="shared" si="0"/>
        <v>2.2999999999999998</v>
      </c>
      <c r="K18" s="84">
        <f t="shared" si="0"/>
        <v>60</v>
      </c>
      <c r="L18" s="84">
        <f t="shared" si="0"/>
        <v>180</v>
      </c>
      <c r="M18" s="84">
        <f t="shared" si="0"/>
        <v>20</v>
      </c>
      <c r="N18" s="84">
        <f t="shared" si="0"/>
        <v>185</v>
      </c>
      <c r="O18" s="84">
        <f t="shared" ref="O18" si="1">SUM(O3:O17)</f>
        <v>32</v>
      </c>
      <c r="P18" s="84">
        <f t="shared" ref="P18" si="2">SUM(P3:P17)</f>
        <v>26</v>
      </c>
      <c r="Q18" s="84">
        <f t="shared" ref="Q18" si="3">SUM(Q3:Q17)</f>
        <v>90</v>
      </c>
      <c r="R18" s="84">
        <f t="shared" ref="R18" si="4">SUM(R3:R17)</f>
        <v>45</v>
      </c>
      <c r="S18" s="84">
        <f t="shared" ref="S18" si="5">SUM(S3:S17)</f>
        <v>1.8</v>
      </c>
      <c r="T18" s="84">
        <f t="shared" ref="T18" si="6">SUM(T3:T17)</f>
        <v>37</v>
      </c>
      <c r="U18" s="84">
        <f t="shared" ref="U18" si="7">SUM(U3:U17)</f>
        <v>60</v>
      </c>
      <c r="V18" s="84">
        <f t="shared" ref="V18" si="8">SUM(V3:V17)</f>
        <v>100</v>
      </c>
      <c r="W18" s="84">
        <f t="shared" ref="W18" si="9">SUM(W3:W17)</f>
        <v>7</v>
      </c>
      <c r="X18" s="84">
        <f t="shared" ref="X18" si="10">SUM(X3:X17)</f>
        <v>20</v>
      </c>
      <c r="Y18" s="84">
        <f t="shared" ref="Y18" si="11">SUM(Y3:Y17)</f>
        <v>10</v>
      </c>
      <c r="Z18" s="84">
        <f t="shared" ref="Z18" si="12">SUM(Z3:Z17)</f>
        <v>10</v>
      </c>
      <c r="AA18" s="84">
        <f t="shared" ref="AA18" si="13">SUM(AA3:AA17)</f>
        <v>5</v>
      </c>
    </row>
    <row r="19" spans="1:27">
      <c r="A19" s="81"/>
      <c r="B19" s="82"/>
      <c r="C19" s="82"/>
      <c r="D19" s="85" t="s">
        <v>38</v>
      </c>
      <c r="E19" s="102">
        <f t="shared" ref="E19:AA19" si="14">E18*$E24</f>
        <v>5280</v>
      </c>
      <c r="F19" s="102">
        <f t="shared" si="14"/>
        <v>242</v>
      </c>
      <c r="G19" s="102">
        <f t="shared" si="14"/>
        <v>132</v>
      </c>
      <c r="H19" s="102">
        <f t="shared" si="14"/>
        <v>462</v>
      </c>
      <c r="I19" s="102">
        <f t="shared" si="14"/>
        <v>660</v>
      </c>
      <c r="J19" s="102">
        <f t="shared" si="14"/>
        <v>50.599999999999994</v>
      </c>
      <c r="K19" s="102">
        <f t="shared" si="14"/>
        <v>1320</v>
      </c>
      <c r="L19" s="102">
        <f t="shared" si="14"/>
        <v>3960</v>
      </c>
      <c r="M19" s="102">
        <f t="shared" si="14"/>
        <v>440</v>
      </c>
      <c r="N19" s="102">
        <f t="shared" si="14"/>
        <v>4070</v>
      </c>
      <c r="O19" s="102">
        <f t="shared" si="14"/>
        <v>704</v>
      </c>
      <c r="P19" s="102">
        <f t="shared" si="14"/>
        <v>572</v>
      </c>
      <c r="Q19" s="102">
        <f t="shared" si="14"/>
        <v>1980</v>
      </c>
      <c r="R19" s="102">
        <f t="shared" si="14"/>
        <v>990</v>
      </c>
      <c r="S19" s="102">
        <f t="shared" si="14"/>
        <v>39.6</v>
      </c>
      <c r="T19" s="102">
        <f t="shared" si="14"/>
        <v>814</v>
      </c>
      <c r="U19" s="102">
        <f t="shared" si="14"/>
        <v>1320</v>
      </c>
      <c r="V19" s="102">
        <f t="shared" si="14"/>
        <v>2200</v>
      </c>
      <c r="W19" s="102">
        <f t="shared" si="14"/>
        <v>154</v>
      </c>
      <c r="X19" s="102">
        <f t="shared" si="14"/>
        <v>440</v>
      </c>
      <c r="Y19" s="102">
        <f t="shared" si="14"/>
        <v>220</v>
      </c>
      <c r="Z19" s="102">
        <f t="shared" si="14"/>
        <v>220</v>
      </c>
      <c r="AA19" s="102">
        <f t="shared" si="14"/>
        <v>110</v>
      </c>
    </row>
    <row r="20" spans="1:27">
      <c r="A20" s="81"/>
      <c r="B20" s="82"/>
      <c r="C20" s="82"/>
      <c r="D20" s="86" t="s">
        <v>31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1:27">
      <c r="A21" s="81"/>
      <c r="B21" s="82"/>
      <c r="C21" s="82"/>
      <c r="D21" s="88" t="s">
        <v>32</v>
      </c>
      <c r="E21" s="89">
        <f>E19*E20</f>
        <v>0</v>
      </c>
      <c r="F21" s="89">
        <f t="shared" ref="F21:AA21" si="15">F19*F20</f>
        <v>0</v>
      </c>
      <c r="G21" s="90">
        <f t="shared" si="15"/>
        <v>0</v>
      </c>
      <c r="H21" s="90">
        <f t="shared" si="15"/>
        <v>0</v>
      </c>
      <c r="I21" s="90">
        <f t="shared" si="15"/>
        <v>0</v>
      </c>
      <c r="J21" s="90">
        <f>J19*J20</f>
        <v>0</v>
      </c>
      <c r="K21" s="90">
        <f>K19*K20</f>
        <v>0</v>
      </c>
      <c r="L21" s="90">
        <f>L19*L20</f>
        <v>0</v>
      </c>
      <c r="M21" s="90">
        <f>M19*M20</f>
        <v>0</v>
      </c>
      <c r="N21" s="90">
        <f t="shared" si="15"/>
        <v>0</v>
      </c>
      <c r="O21" s="90">
        <f t="shared" si="15"/>
        <v>0</v>
      </c>
      <c r="P21" s="90">
        <f t="shared" si="15"/>
        <v>0</v>
      </c>
      <c r="Q21" s="90">
        <f>Q19*Q20</f>
        <v>0</v>
      </c>
      <c r="R21" s="90">
        <f t="shared" si="15"/>
        <v>0</v>
      </c>
      <c r="S21" s="90">
        <f t="shared" si="15"/>
        <v>0</v>
      </c>
      <c r="T21" s="90">
        <f t="shared" si="15"/>
        <v>0</v>
      </c>
      <c r="U21" s="90">
        <f>U20*U19</f>
        <v>0</v>
      </c>
      <c r="V21" s="90">
        <f>V19*V20</f>
        <v>0</v>
      </c>
      <c r="W21" s="90"/>
      <c r="X21" s="90">
        <f t="shared" si="15"/>
        <v>0</v>
      </c>
      <c r="Y21" s="90">
        <f>Y19*Y20</f>
        <v>0</v>
      </c>
      <c r="Z21" s="90">
        <f t="shared" si="15"/>
        <v>0</v>
      </c>
      <c r="AA21" s="90">
        <f t="shared" si="15"/>
        <v>0</v>
      </c>
    </row>
    <row r="22" spans="1:27">
      <c r="A22" s="81"/>
      <c r="B22" s="82"/>
      <c r="C22" s="82"/>
      <c r="D22" s="91" t="s">
        <v>42</v>
      </c>
      <c r="E22" s="151">
        <f>SUM(E21:AA21)</f>
        <v>0</v>
      </c>
      <c r="F22" s="151"/>
      <c r="G22" s="92" t="s">
        <v>40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  <c r="Z22" s="94"/>
      <c r="AA22" s="94"/>
    </row>
    <row r="23" spans="1:27">
      <c r="A23" s="95"/>
      <c r="B23" s="96"/>
      <c r="C23" s="96"/>
      <c r="D23" s="91" t="s">
        <v>33</v>
      </c>
      <c r="E23" s="152">
        <f>E22/E24</f>
        <v>0</v>
      </c>
      <c r="F23" s="152"/>
      <c r="G23" s="97" t="s">
        <v>40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spans="1:27">
      <c r="A24" s="95"/>
      <c r="B24" s="96"/>
      <c r="C24" s="96"/>
      <c r="D24" s="80" t="s">
        <v>50</v>
      </c>
      <c r="E24" s="98">
        <v>22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>
      <c r="A25" s="95"/>
      <c r="B25" s="96"/>
      <c r="C25" s="96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>
      <c r="A26" s="95"/>
      <c r="B26" s="94"/>
      <c r="C26" s="94"/>
      <c r="D26" s="95" t="s">
        <v>83</v>
      </c>
      <c r="E26" s="99"/>
      <c r="F26" s="99"/>
      <c r="G26" s="94"/>
      <c r="H26" s="99"/>
      <c r="I26" s="99"/>
      <c r="J26" s="99"/>
      <c r="K26" s="99"/>
      <c r="L26" s="99"/>
      <c r="M26" s="94"/>
      <c r="N26" s="94" t="s">
        <v>82</v>
      </c>
      <c r="O26" s="94"/>
      <c r="P26" s="94"/>
      <c r="Q26" s="94"/>
      <c r="R26" s="99"/>
      <c r="S26" s="107"/>
      <c r="T26" s="109" t="s">
        <v>95</v>
      </c>
      <c r="U26" s="109"/>
      <c r="X26" s="94"/>
      <c r="Y26" s="94"/>
      <c r="Z26" s="94"/>
      <c r="AA26" s="94"/>
    </row>
    <row r="27" spans="1:27" ht="16.8">
      <c r="A27" s="95"/>
      <c r="B27" s="96"/>
      <c r="C27" s="96"/>
      <c r="D27" s="95"/>
      <c r="E27" s="149" t="s">
        <v>1</v>
      </c>
      <c r="F27" s="149"/>
      <c r="G27" s="94"/>
      <c r="H27" s="149" t="s">
        <v>43</v>
      </c>
      <c r="I27" s="149"/>
      <c r="J27" s="149"/>
      <c r="K27" s="149"/>
      <c r="L27" s="149"/>
      <c r="M27" s="94"/>
      <c r="N27" s="94"/>
      <c r="O27" s="94"/>
      <c r="P27" s="94"/>
      <c r="Q27" s="94"/>
      <c r="R27" s="122"/>
      <c r="S27" s="100"/>
      <c r="T27" s="108" t="s">
        <v>43</v>
      </c>
      <c r="U27" s="108"/>
      <c r="X27" s="94"/>
      <c r="Y27" s="94"/>
      <c r="Z27" s="94"/>
      <c r="AA27" s="94"/>
    </row>
    <row r="28" spans="1:27" s="40" customFormat="1" ht="15" customHeight="1">
      <c r="A28" s="95"/>
      <c r="B28" s="96"/>
      <c r="C28" s="96"/>
      <c r="D28" s="107"/>
      <c r="E28" s="107"/>
      <c r="F28" s="94"/>
      <c r="G28" s="94"/>
      <c r="H28" s="94"/>
      <c r="I28" s="94"/>
    </row>
    <row r="29" spans="1:27" s="40" customFormat="1" ht="15" customHeight="1">
      <c r="A29" s="42"/>
      <c r="B29" s="46"/>
      <c r="C29" s="46"/>
      <c r="D29" s="110"/>
      <c r="E29" s="110"/>
    </row>
  </sheetData>
  <mergeCells count="11">
    <mergeCell ref="A10:A14"/>
    <mergeCell ref="E1:AA1"/>
    <mergeCell ref="D1:D2"/>
    <mergeCell ref="A1:A2"/>
    <mergeCell ref="A3:A6"/>
    <mergeCell ref="A7:A9"/>
    <mergeCell ref="H27:L27"/>
    <mergeCell ref="E27:F27"/>
    <mergeCell ref="A15:A17"/>
    <mergeCell ref="E22:F22"/>
    <mergeCell ref="E23:F23"/>
  </mergeCells>
  <pageMargins left="0.23622047244094491" right="0.23622047244094491" top="0.74803149606299213" bottom="0.74803149606299213" header="0.31496062992125984" footer="0.31496062992125984"/>
  <pageSetup scale="88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1"/>
  <sheetViews>
    <sheetView topLeftCell="A4" zoomScale="120" zoomScaleNormal="120" workbookViewId="0">
      <selection activeCell="P15" sqref="P15"/>
    </sheetView>
  </sheetViews>
  <sheetFormatPr defaultColWidth="9.109375" defaultRowHeight="13.8"/>
  <cols>
    <col min="1" max="1" width="7.6640625" style="6" customWidth="1"/>
    <col min="2" max="2" width="24.33203125" style="1" customWidth="1"/>
    <col min="3" max="3" width="5.33203125" style="1" customWidth="1"/>
    <col min="4" max="4" width="7.44140625" style="1" customWidth="1"/>
    <col min="5" max="5" width="6.44140625" style="1" customWidth="1"/>
    <col min="6" max="6" width="5.6640625" style="1" customWidth="1"/>
    <col min="7" max="7" width="7.33203125" style="1" customWidth="1"/>
    <col min="8" max="14" width="5.6640625" style="1" customWidth="1"/>
    <col min="15" max="15" width="7.6640625" style="1" customWidth="1"/>
    <col min="16" max="25" width="4.44140625" style="1" customWidth="1"/>
    <col min="26" max="16384" width="9.109375" style="1"/>
  </cols>
  <sheetData>
    <row r="1" spans="1:14" ht="17.399999999999999">
      <c r="C1" s="32" t="s">
        <v>12</v>
      </c>
      <c r="D1" s="30"/>
    </row>
    <row r="2" spans="1:14">
      <c r="C2" s="31" t="s">
        <v>44</v>
      </c>
      <c r="D2" s="31"/>
    </row>
    <row r="3" spans="1:14" s="36" customFormat="1">
      <c r="A3" s="33"/>
      <c r="B3" s="34"/>
      <c r="C3" s="34" t="s">
        <v>41</v>
      </c>
      <c r="D3" s="35">
        <v>18</v>
      </c>
      <c r="F3" s="160" t="s">
        <v>96</v>
      </c>
      <c r="G3" s="160"/>
      <c r="I3" s="36" t="s">
        <v>97</v>
      </c>
    </row>
    <row r="4" spans="1:14">
      <c r="B4" s="12"/>
      <c r="C4" s="12"/>
      <c r="D4" s="12"/>
    </row>
    <row r="5" spans="1:14">
      <c r="B5" s="45" t="s">
        <v>49</v>
      </c>
      <c r="C5" s="45">
        <v>3</v>
      </c>
      <c r="D5" s="45"/>
      <c r="E5" s="45"/>
    </row>
    <row r="6" spans="1:14">
      <c r="B6" s="1" t="s">
        <v>22</v>
      </c>
    </row>
    <row r="7" spans="1:14">
      <c r="B7" s="40" t="s">
        <v>61</v>
      </c>
      <c r="C7" s="40" t="s">
        <v>101</v>
      </c>
    </row>
    <row r="8" spans="1:14">
      <c r="B8" s="1" t="s">
        <v>34</v>
      </c>
    </row>
    <row r="9" spans="1:14">
      <c r="B9" s="1" t="s">
        <v>2</v>
      </c>
      <c r="C9" s="3"/>
      <c r="D9" s="3"/>
      <c r="F9" s="3"/>
      <c r="G9" s="41" t="s">
        <v>95</v>
      </c>
      <c r="H9" s="3"/>
      <c r="I9" s="3"/>
      <c r="J9" s="3"/>
    </row>
    <row r="10" spans="1:14" ht="16.8">
      <c r="C10" s="140" t="s">
        <v>1</v>
      </c>
      <c r="D10" s="140"/>
      <c r="F10" s="140" t="s">
        <v>43</v>
      </c>
      <c r="G10" s="140"/>
      <c r="H10" s="140"/>
      <c r="I10" s="140"/>
      <c r="J10" s="140"/>
    </row>
    <row r="12" spans="1:14">
      <c r="A12" s="161"/>
      <c r="B12" s="163" t="s">
        <v>30</v>
      </c>
      <c r="C12" s="165" t="s">
        <v>36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7"/>
    </row>
    <row r="13" spans="1:14" ht="58.8" thickBot="1">
      <c r="A13" s="162"/>
      <c r="B13" s="164"/>
      <c r="C13" s="19" t="s">
        <v>54</v>
      </c>
      <c r="D13" s="19" t="s">
        <v>56</v>
      </c>
      <c r="E13" s="19" t="s">
        <v>57</v>
      </c>
      <c r="F13" s="19" t="s">
        <v>81</v>
      </c>
      <c r="G13" s="19" t="s">
        <v>51</v>
      </c>
      <c r="H13" s="19" t="s">
        <v>60</v>
      </c>
      <c r="I13" s="19" t="s">
        <v>53</v>
      </c>
      <c r="J13" s="19"/>
      <c r="K13" s="19"/>
      <c r="L13" s="19"/>
      <c r="M13" s="22"/>
      <c r="N13" s="22"/>
    </row>
    <row r="14" spans="1:14">
      <c r="A14" s="169" t="s">
        <v>28</v>
      </c>
      <c r="B14" s="20"/>
      <c r="C14" s="54"/>
      <c r="D14" s="54"/>
      <c r="E14" s="54"/>
      <c r="F14" s="54"/>
      <c r="G14" s="58"/>
      <c r="H14" s="58"/>
      <c r="I14" s="54"/>
      <c r="J14" s="54"/>
      <c r="K14" s="54"/>
      <c r="L14" s="54"/>
      <c r="M14" s="55"/>
      <c r="N14" s="55"/>
    </row>
    <row r="15" spans="1:14">
      <c r="A15" s="170"/>
      <c r="B15" s="10" t="s">
        <v>93</v>
      </c>
      <c r="C15" s="70">
        <v>120</v>
      </c>
      <c r="D15" s="70">
        <v>20</v>
      </c>
      <c r="E15" s="70">
        <v>20</v>
      </c>
      <c r="F15" s="70">
        <v>30</v>
      </c>
      <c r="G15" s="71">
        <v>3.0000000000000001E-3</v>
      </c>
      <c r="H15" s="71">
        <v>5.0000000000000001E-3</v>
      </c>
      <c r="I15" s="70"/>
      <c r="J15" s="70"/>
      <c r="K15" s="70"/>
      <c r="L15" s="70"/>
      <c r="M15" s="72"/>
      <c r="N15" s="72"/>
    </row>
    <row r="16" spans="1:14">
      <c r="A16" s="170"/>
      <c r="B16" s="10" t="s">
        <v>52</v>
      </c>
      <c r="C16" s="70"/>
      <c r="D16" s="70"/>
      <c r="E16" s="70"/>
      <c r="F16" s="70"/>
      <c r="G16" s="71"/>
      <c r="H16" s="71"/>
      <c r="I16" s="70">
        <v>0.1</v>
      </c>
      <c r="J16" s="70"/>
      <c r="K16" s="70" t="s">
        <v>74</v>
      </c>
      <c r="L16" s="70"/>
      <c r="M16" s="72"/>
      <c r="N16" s="72"/>
    </row>
    <row r="17" spans="1:27">
      <c r="A17" s="170"/>
      <c r="B17" s="10"/>
      <c r="C17" s="47"/>
      <c r="D17" s="47"/>
      <c r="E17" s="47"/>
      <c r="F17" s="47"/>
      <c r="G17" s="59"/>
      <c r="H17" s="59"/>
      <c r="I17" s="47"/>
      <c r="J17" s="47"/>
      <c r="K17" s="47"/>
      <c r="L17" s="47"/>
      <c r="M17" s="48"/>
      <c r="N17" s="48"/>
    </row>
    <row r="18" spans="1:27">
      <c r="A18" s="170"/>
      <c r="B18" s="10"/>
      <c r="C18" s="47"/>
      <c r="D18" s="47"/>
      <c r="E18" s="47"/>
      <c r="F18" s="47"/>
      <c r="G18" s="59"/>
      <c r="H18" s="59"/>
      <c r="I18" s="47"/>
      <c r="J18" s="47"/>
      <c r="K18" s="47"/>
      <c r="L18" s="47"/>
      <c r="M18" s="48"/>
      <c r="N18" s="48"/>
    </row>
    <row r="19" spans="1:27" ht="14.4" thickBot="1">
      <c r="A19" s="171"/>
      <c r="B19" s="21"/>
      <c r="C19" s="56"/>
      <c r="D19" s="56"/>
      <c r="E19" s="56"/>
      <c r="F19" s="56"/>
      <c r="G19" s="60"/>
      <c r="H19" s="60"/>
      <c r="I19" s="56"/>
      <c r="J19" s="56"/>
      <c r="K19" s="56"/>
      <c r="L19" s="56"/>
      <c r="M19" s="57"/>
      <c r="N19" s="57"/>
    </row>
    <row r="20" spans="1:27">
      <c r="A20" s="23"/>
      <c r="B20" s="17" t="s">
        <v>37</v>
      </c>
      <c r="C20" s="61">
        <f>SUM(C14:C19)</f>
        <v>120</v>
      </c>
      <c r="D20" s="61">
        <f t="shared" ref="D20:N20" si="0">SUM(D14:D19)</f>
        <v>20</v>
      </c>
      <c r="E20" s="61">
        <f t="shared" si="0"/>
        <v>20</v>
      </c>
      <c r="F20" s="61">
        <f t="shared" si="0"/>
        <v>30</v>
      </c>
      <c r="G20" s="62">
        <f t="shared" si="0"/>
        <v>3.0000000000000001E-3</v>
      </c>
      <c r="H20" s="62">
        <f t="shared" si="0"/>
        <v>5.0000000000000001E-3</v>
      </c>
      <c r="I20" s="61">
        <f t="shared" si="0"/>
        <v>0.1</v>
      </c>
      <c r="J20" s="61"/>
      <c r="K20" s="61"/>
      <c r="L20" s="61">
        <f t="shared" si="0"/>
        <v>0</v>
      </c>
      <c r="M20" s="61">
        <f t="shared" si="0"/>
        <v>0</v>
      </c>
      <c r="N20" s="61">
        <f t="shared" si="0"/>
        <v>0</v>
      </c>
      <c r="O20" s="27"/>
    </row>
    <row r="21" spans="1:27">
      <c r="A21" s="18"/>
      <c r="B21" s="17" t="s">
        <v>38</v>
      </c>
      <c r="C21" s="63">
        <f>C20*$C5</f>
        <v>360</v>
      </c>
      <c r="D21" s="63">
        <f t="shared" ref="D21:E21" si="1">D20*$C5</f>
        <v>60</v>
      </c>
      <c r="E21" s="63">
        <f t="shared" si="1"/>
        <v>60</v>
      </c>
      <c r="F21" s="63">
        <f t="shared" ref="F21:N21" si="2">F20*$C5</f>
        <v>90</v>
      </c>
      <c r="G21" s="63">
        <f t="shared" si="2"/>
        <v>9.0000000000000011E-3</v>
      </c>
      <c r="H21" s="63">
        <f t="shared" si="2"/>
        <v>1.4999999999999999E-2</v>
      </c>
      <c r="I21" s="63">
        <v>0.7</v>
      </c>
      <c r="J21" s="63"/>
      <c r="K21" s="63"/>
      <c r="L21" s="63">
        <f t="shared" si="2"/>
        <v>0</v>
      </c>
      <c r="M21" s="63">
        <f t="shared" si="2"/>
        <v>0</v>
      </c>
      <c r="N21" s="63">
        <f t="shared" si="2"/>
        <v>0</v>
      </c>
      <c r="O21" s="26"/>
    </row>
    <row r="22" spans="1:27">
      <c r="A22" s="18"/>
      <c r="B22" s="17" t="s">
        <v>31</v>
      </c>
      <c r="C22" s="65">
        <v>22</v>
      </c>
      <c r="D22" s="66">
        <v>24.6</v>
      </c>
      <c r="E22" s="66">
        <v>26.5</v>
      </c>
      <c r="F22" s="66">
        <v>17.100000000000001</v>
      </c>
      <c r="G22" s="67">
        <v>98.8</v>
      </c>
      <c r="H22" s="67">
        <v>11.8</v>
      </c>
      <c r="I22" s="66">
        <v>38.4</v>
      </c>
      <c r="J22" s="66"/>
      <c r="K22" s="66"/>
      <c r="L22" s="66"/>
      <c r="M22" s="68"/>
      <c r="N22" s="68"/>
    </row>
    <row r="23" spans="1:27">
      <c r="A23" s="18"/>
      <c r="B23" s="17" t="s">
        <v>32</v>
      </c>
      <c r="C23" s="64">
        <f>C21*C22</f>
        <v>7920</v>
      </c>
      <c r="D23" s="64">
        <f t="shared" ref="D23:N23" si="3">D21*D22</f>
        <v>1476</v>
      </c>
      <c r="E23" s="64">
        <f t="shared" si="3"/>
        <v>1590</v>
      </c>
      <c r="F23" s="64">
        <f t="shared" si="3"/>
        <v>1539.0000000000002</v>
      </c>
      <c r="G23" s="64">
        <f t="shared" si="3"/>
        <v>0.8892000000000001</v>
      </c>
      <c r="H23" s="64">
        <f t="shared" si="3"/>
        <v>0.17699999999999999</v>
      </c>
      <c r="I23" s="64">
        <f t="shared" si="3"/>
        <v>26.88</v>
      </c>
      <c r="J23" s="64"/>
      <c r="K23" s="64"/>
      <c r="L23" s="64">
        <f t="shared" si="3"/>
        <v>0</v>
      </c>
      <c r="M23" s="64">
        <f t="shared" si="3"/>
        <v>0</v>
      </c>
      <c r="N23" s="64">
        <f t="shared" si="3"/>
        <v>0</v>
      </c>
    </row>
    <row r="24" spans="1:27">
      <c r="A24" s="28" t="s">
        <v>39</v>
      </c>
      <c r="B24" s="73">
        <f>SUM(C23:N23)</f>
        <v>12552.946199999998</v>
      </c>
      <c r="C24" s="29" t="s">
        <v>40</v>
      </c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27">
      <c r="Z25" s="1">
        <f ca="1">+Z25:AC26</f>
        <v>0</v>
      </c>
    </row>
    <row r="26" spans="1:27">
      <c r="A26" s="42" t="s">
        <v>55</v>
      </c>
      <c r="B26" s="44" t="s">
        <v>62</v>
      </c>
      <c r="C26" s="173" t="s">
        <v>95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5"/>
      <c r="N26" s="175"/>
      <c r="O26" s="175"/>
      <c r="P26" s="175"/>
      <c r="Q26" s="44"/>
      <c r="R26" s="42"/>
      <c r="S26" s="44"/>
      <c r="T26" s="44"/>
      <c r="U26" s="44"/>
      <c r="V26" s="44"/>
      <c r="W26" s="44"/>
      <c r="X26" s="43"/>
    </row>
    <row r="27" spans="1:27" ht="15.6">
      <c r="A27" s="1"/>
      <c r="B27" s="51" t="s">
        <v>63</v>
      </c>
      <c r="C27" s="172" t="s">
        <v>43</v>
      </c>
      <c r="D27" s="172"/>
      <c r="E27" s="172"/>
      <c r="F27" s="172"/>
      <c r="G27" s="49"/>
      <c r="H27" s="49"/>
      <c r="I27" s="49"/>
      <c r="J27" s="49"/>
      <c r="K27" s="168"/>
      <c r="L27" s="168"/>
      <c r="M27" s="172"/>
      <c r="N27" s="172"/>
      <c r="O27" s="172"/>
      <c r="P27" s="172"/>
      <c r="Q27" s="52"/>
      <c r="R27" s="42"/>
      <c r="S27" s="53"/>
      <c r="T27" s="53"/>
      <c r="U27" s="53"/>
      <c r="V27" s="53"/>
      <c r="W27" s="53"/>
    </row>
    <row r="28" spans="1:27">
      <c r="A28" s="50" t="s">
        <v>64</v>
      </c>
      <c r="B28" s="50"/>
      <c r="C28" s="50"/>
      <c r="D28" s="50"/>
      <c r="E28" s="50"/>
      <c r="F28" s="50"/>
      <c r="G28" s="174" t="s">
        <v>35</v>
      </c>
      <c r="H28" s="174"/>
      <c r="I28" s="174"/>
      <c r="J28" s="174" t="s">
        <v>66</v>
      </c>
      <c r="K28" s="174"/>
      <c r="L28" s="174"/>
      <c r="M28" s="42"/>
      <c r="N28" s="175" t="s">
        <v>102</v>
      </c>
      <c r="O28" s="175"/>
      <c r="P28" s="175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5.6">
      <c r="A29" s="1"/>
      <c r="B29" s="176" t="s">
        <v>65</v>
      </c>
      <c r="C29" s="176"/>
      <c r="D29" s="176"/>
      <c r="E29" s="176"/>
      <c r="F29" s="42"/>
      <c r="G29" s="49"/>
      <c r="H29" s="49"/>
      <c r="I29" s="49"/>
      <c r="J29" s="168" t="s">
        <v>1</v>
      </c>
      <c r="K29" s="168"/>
      <c r="L29" s="168"/>
      <c r="M29" s="172" t="s">
        <v>67</v>
      </c>
      <c r="N29" s="172"/>
      <c r="O29" s="172"/>
      <c r="P29" s="172"/>
      <c r="Q29" s="42"/>
      <c r="R29" s="42"/>
      <c r="S29" s="44"/>
      <c r="T29" s="44"/>
      <c r="U29" s="44"/>
      <c r="V29" s="44"/>
      <c r="W29" s="44"/>
      <c r="X29" s="44"/>
      <c r="Y29" s="44"/>
      <c r="Z29" s="44"/>
      <c r="AA29" s="44"/>
    </row>
    <row r="30" spans="1:27" ht="15.6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53"/>
      <c r="U30" s="44"/>
      <c r="V30" s="44"/>
      <c r="W30" s="168"/>
      <c r="X30" s="168"/>
      <c r="Y30" s="168"/>
      <c r="Z30" s="168"/>
      <c r="AA30" s="168"/>
    </row>
    <row r="31" spans="1:27">
      <c r="S31" s="43"/>
      <c r="T31" s="43"/>
      <c r="U31" s="43"/>
      <c r="V31" s="43"/>
      <c r="W31" s="43"/>
      <c r="X31" s="43"/>
      <c r="Y31" s="43"/>
      <c r="Z31" s="43"/>
      <c r="AA31" s="43"/>
    </row>
  </sheetData>
  <mergeCells count="21">
    <mergeCell ref="W30:AA30"/>
    <mergeCell ref="A14:A19"/>
    <mergeCell ref="C27:F27"/>
    <mergeCell ref="C26:F26"/>
    <mergeCell ref="K27:L27"/>
    <mergeCell ref="K26:L26"/>
    <mergeCell ref="M27:P27"/>
    <mergeCell ref="M26:P26"/>
    <mergeCell ref="N28:P28"/>
    <mergeCell ref="M29:P29"/>
    <mergeCell ref="G26:J26"/>
    <mergeCell ref="B29:E29"/>
    <mergeCell ref="G28:I28"/>
    <mergeCell ref="J29:L29"/>
    <mergeCell ref="J28:L28"/>
    <mergeCell ref="F3:G3"/>
    <mergeCell ref="C10:D10"/>
    <mergeCell ref="F10:J10"/>
    <mergeCell ref="A12:A13"/>
    <mergeCell ref="B12:B13"/>
    <mergeCell ref="C12:N12"/>
  </mergeCells>
  <pageMargins left="1.1023622047244095" right="0.59055118110236227" top="0.78740157480314965" bottom="0.78740157480314965" header="0.31496062992125984" footer="0.31496062992125984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59"/>
  <sheetViews>
    <sheetView zoomScale="110" zoomScaleNormal="110" workbookViewId="0">
      <selection sqref="A1:Y29"/>
    </sheetView>
  </sheetViews>
  <sheetFormatPr defaultRowHeight="14.4"/>
  <cols>
    <col min="1" max="1" width="2.88671875" customWidth="1"/>
    <col min="2" max="2" width="16.21875" customWidth="1"/>
    <col min="3" max="3" width="5.77734375" customWidth="1"/>
    <col min="4" max="4" width="4.77734375" customWidth="1"/>
    <col min="5" max="5" width="4.6640625" customWidth="1"/>
    <col min="6" max="6" width="5.21875" customWidth="1"/>
    <col min="7" max="7" width="5" customWidth="1"/>
    <col min="8" max="8" width="5.33203125" customWidth="1"/>
    <col min="9" max="9" width="5.5546875" customWidth="1"/>
    <col min="10" max="10" width="5.77734375" customWidth="1"/>
    <col min="11" max="11" width="5.33203125" customWidth="1"/>
    <col min="12" max="12" width="5.6640625" customWidth="1"/>
    <col min="13" max="13" width="5.33203125" customWidth="1"/>
    <col min="14" max="14" width="5.109375" customWidth="1"/>
    <col min="15" max="15" width="5" customWidth="1"/>
    <col min="16" max="16" width="5.44140625" customWidth="1"/>
    <col min="17" max="17" width="4.44140625" customWidth="1"/>
    <col min="18" max="19" width="4.88671875" customWidth="1"/>
    <col min="20" max="20" width="5.77734375" customWidth="1"/>
    <col min="21" max="21" width="5.109375" customWidth="1"/>
    <col min="22" max="22" width="4.77734375" customWidth="1"/>
    <col min="23" max="23" width="5.77734375" customWidth="1"/>
    <col min="24" max="25" width="4.6640625" customWidth="1"/>
    <col min="26" max="26" width="5" customWidth="1"/>
  </cols>
  <sheetData>
    <row r="1" spans="1:30">
      <c r="A1" s="157"/>
      <c r="B1" s="157" t="s">
        <v>30</v>
      </c>
      <c r="C1" s="153" t="s">
        <v>79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5"/>
      <c r="X1" s="155"/>
      <c r="Y1" s="156"/>
      <c r="AD1" s="115"/>
    </row>
    <row r="2" spans="1:30" ht="44.25" customHeight="1">
      <c r="A2" s="158"/>
      <c r="B2" s="158"/>
      <c r="C2" s="75" t="s">
        <v>47</v>
      </c>
      <c r="D2" s="75" t="s">
        <v>80</v>
      </c>
      <c r="E2" s="75" t="s">
        <v>84</v>
      </c>
      <c r="F2" s="75" t="s">
        <v>48</v>
      </c>
      <c r="G2" s="75" t="s">
        <v>109</v>
      </c>
      <c r="H2" s="75" t="s">
        <v>60</v>
      </c>
      <c r="I2" s="75" t="s">
        <v>133</v>
      </c>
      <c r="J2" s="75" t="s">
        <v>135</v>
      </c>
      <c r="K2" s="75" t="s">
        <v>58</v>
      </c>
      <c r="L2" s="75" t="s">
        <v>54</v>
      </c>
      <c r="M2" s="75" t="s">
        <v>56</v>
      </c>
      <c r="N2" s="75" t="s">
        <v>57</v>
      </c>
      <c r="O2" s="75" t="s">
        <v>122</v>
      </c>
      <c r="P2" s="75" t="s">
        <v>114</v>
      </c>
      <c r="Q2" s="105" t="s">
        <v>86</v>
      </c>
      <c r="R2" s="76" t="s">
        <v>87</v>
      </c>
      <c r="S2" s="75" t="s">
        <v>88</v>
      </c>
      <c r="T2" s="75" t="s">
        <v>70</v>
      </c>
      <c r="U2" s="103" t="s">
        <v>132</v>
      </c>
      <c r="V2" s="75" t="s">
        <v>118</v>
      </c>
      <c r="W2" s="75" t="s">
        <v>73</v>
      </c>
      <c r="X2" s="75" t="s">
        <v>123</v>
      </c>
      <c r="Y2" s="75" t="s">
        <v>107</v>
      </c>
      <c r="AC2" s="115"/>
    </row>
    <row r="3" spans="1:30" ht="14.4" customHeight="1">
      <c r="A3" s="159" t="s">
        <v>26</v>
      </c>
      <c r="B3" s="138" t="s">
        <v>110</v>
      </c>
      <c r="C3" s="69">
        <v>100</v>
      </c>
      <c r="D3" s="69">
        <v>4</v>
      </c>
      <c r="E3" s="69"/>
      <c r="F3" s="69">
        <v>3</v>
      </c>
      <c r="G3" s="69">
        <v>26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  <c r="AC3" s="115"/>
    </row>
    <row r="4" spans="1:30">
      <c r="A4" s="159"/>
      <c r="B4" s="80" t="s">
        <v>89</v>
      </c>
      <c r="C4" s="69">
        <v>100</v>
      </c>
      <c r="D4" s="69"/>
      <c r="E4" s="69"/>
      <c r="F4" s="69">
        <v>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1.5</v>
      </c>
      <c r="R4" s="79"/>
      <c r="S4" s="69"/>
      <c r="T4" s="69"/>
      <c r="U4" s="104"/>
      <c r="V4" s="69"/>
      <c r="W4" s="69"/>
      <c r="X4" s="69"/>
      <c r="Y4" s="69"/>
      <c r="AC4" s="115"/>
    </row>
    <row r="5" spans="1:30">
      <c r="A5" s="159"/>
      <c r="B5" s="137" t="s">
        <v>120</v>
      </c>
      <c r="C5" s="69"/>
      <c r="D5" s="69">
        <v>4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30</v>
      </c>
      <c r="T5" s="69"/>
      <c r="U5" s="104"/>
      <c r="V5" s="69"/>
      <c r="W5" s="69">
        <v>9</v>
      </c>
      <c r="X5" s="69"/>
      <c r="Y5" s="69"/>
      <c r="AC5" s="115"/>
    </row>
    <row r="6" spans="1:30">
      <c r="A6" s="159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  <c r="AC6" s="115"/>
    </row>
    <row r="7" spans="1:30">
      <c r="A7" s="159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  <c r="AC7" s="115"/>
    </row>
    <row r="8" spans="1:30" ht="14.4" customHeight="1">
      <c r="A8" s="150" t="s">
        <v>27</v>
      </c>
      <c r="B8" s="80" t="s">
        <v>91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  <c r="AC8" s="115"/>
    </row>
    <row r="9" spans="1:30">
      <c r="A9" s="150"/>
      <c r="B9" s="80" t="s">
        <v>92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90</v>
      </c>
      <c r="U9" s="104"/>
      <c r="V9" s="69"/>
      <c r="W9" s="69"/>
      <c r="X9" s="69"/>
      <c r="Y9" s="69"/>
      <c r="AC9" s="115"/>
    </row>
    <row r="10" spans="1:30">
      <c r="A10" s="150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  <c r="AC10" s="115"/>
    </row>
    <row r="11" spans="1:30" ht="26.4" customHeight="1">
      <c r="A11" s="150" t="s">
        <v>28</v>
      </c>
      <c r="B11" s="78" t="s">
        <v>121</v>
      </c>
      <c r="C11" s="69"/>
      <c r="D11" s="69"/>
      <c r="E11" s="69">
        <v>3</v>
      </c>
      <c r="F11" s="69"/>
      <c r="G11" s="69"/>
      <c r="H11" s="69">
        <v>1</v>
      </c>
      <c r="I11" s="69"/>
      <c r="J11" s="69"/>
      <c r="K11" s="69">
        <v>20</v>
      </c>
      <c r="L11" s="69">
        <v>55</v>
      </c>
      <c r="M11" s="69">
        <v>9</v>
      </c>
      <c r="N11" s="69">
        <v>11</v>
      </c>
      <c r="O11" s="69">
        <v>36</v>
      </c>
      <c r="P11" s="69"/>
      <c r="Q11" s="106"/>
      <c r="R11" s="79"/>
      <c r="S11" s="69"/>
      <c r="T11" s="69"/>
      <c r="U11" s="128">
        <v>5</v>
      </c>
      <c r="V11" s="69"/>
      <c r="W11" s="69"/>
      <c r="X11" s="69">
        <v>6</v>
      </c>
      <c r="Y11" s="69"/>
      <c r="AC11" s="115"/>
    </row>
    <row r="12" spans="1:30" ht="27" customHeight="1">
      <c r="A12" s="150"/>
      <c r="B12" s="127" t="s">
        <v>128</v>
      </c>
      <c r="C12" s="69"/>
      <c r="D12" s="69">
        <v>2</v>
      </c>
      <c r="E12" s="69"/>
      <c r="F12" s="69"/>
      <c r="G12" s="69"/>
      <c r="H12" s="69">
        <v>1</v>
      </c>
      <c r="I12" s="69">
        <v>60</v>
      </c>
      <c r="J12" s="69"/>
      <c r="K12" s="69"/>
      <c r="L12" s="69">
        <v>115</v>
      </c>
      <c r="M12" s="69">
        <v>12</v>
      </c>
      <c r="N12" s="69">
        <v>13</v>
      </c>
      <c r="O12" s="69"/>
      <c r="P12" s="69"/>
      <c r="Q12" s="106"/>
      <c r="R12" s="79"/>
      <c r="S12" s="69"/>
      <c r="T12" s="69"/>
      <c r="U12" s="128"/>
      <c r="V12" s="69"/>
      <c r="W12" s="69"/>
      <c r="X12" s="69"/>
      <c r="Y12" s="69"/>
      <c r="AC12" s="115"/>
    </row>
    <row r="13" spans="1:30">
      <c r="A13" s="150"/>
      <c r="B13" s="80" t="s">
        <v>124</v>
      </c>
      <c r="C13" s="69"/>
      <c r="D13" s="69"/>
      <c r="E13" s="69">
        <v>2</v>
      </c>
      <c r="F13" s="69"/>
      <c r="G13" s="69"/>
      <c r="H13" s="69">
        <v>0.2</v>
      </c>
      <c r="I13" s="69"/>
      <c r="J13" s="69"/>
      <c r="K13" s="69"/>
      <c r="L13" s="69"/>
      <c r="M13" s="69">
        <v>8</v>
      </c>
      <c r="N13" s="69"/>
      <c r="O13" s="69">
        <v>35</v>
      </c>
      <c r="P13" s="69"/>
      <c r="Q13" s="106"/>
      <c r="R13" s="79"/>
      <c r="S13" s="69"/>
      <c r="T13" s="69"/>
      <c r="U13" s="104"/>
      <c r="V13" s="69"/>
      <c r="W13" s="69"/>
      <c r="X13" s="69"/>
      <c r="Y13" s="69"/>
      <c r="AC13" s="115"/>
    </row>
    <row r="14" spans="1:30">
      <c r="A14" s="150"/>
      <c r="B14" s="80" t="s">
        <v>94</v>
      </c>
      <c r="C14" s="69"/>
      <c r="D14" s="69"/>
      <c r="E14" s="69"/>
      <c r="F14" s="69">
        <v>6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/>
      <c r="U14" s="104"/>
      <c r="V14" s="69">
        <v>15</v>
      </c>
      <c r="W14" s="69"/>
      <c r="X14" s="69"/>
      <c r="Y14" s="69">
        <v>5</v>
      </c>
      <c r="AC14" s="115"/>
    </row>
    <row r="15" spans="1:30">
      <c r="A15" s="150"/>
      <c r="B15" s="80" t="s">
        <v>105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>
        <v>30</v>
      </c>
      <c r="S15" s="69">
        <v>15</v>
      </c>
      <c r="T15" s="69"/>
      <c r="U15" s="104"/>
      <c r="V15" s="69"/>
      <c r="W15" s="69"/>
      <c r="X15" s="69"/>
      <c r="Y15" s="69"/>
      <c r="AC15" s="115"/>
    </row>
    <row r="16" spans="1:30" ht="14.4" customHeight="1">
      <c r="A16" s="150" t="s">
        <v>29</v>
      </c>
      <c r="B16" s="42" t="s">
        <v>113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>
        <v>40</v>
      </c>
      <c r="Q16" s="106"/>
      <c r="R16" s="79"/>
      <c r="S16" s="69"/>
      <c r="T16" s="69"/>
      <c r="U16" s="129"/>
      <c r="V16" s="69"/>
      <c r="W16" s="69"/>
      <c r="X16" s="69"/>
      <c r="Y16" s="69"/>
      <c r="AC16" s="115"/>
    </row>
    <row r="17" spans="1:29" ht="14.4" customHeight="1">
      <c r="A17" s="150"/>
      <c r="B17" s="80" t="s">
        <v>134</v>
      </c>
      <c r="C17" s="69"/>
      <c r="D17" s="69"/>
      <c r="E17" s="69"/>
      <c r="F17" s="69"/>
      <c r="G17" s="69"/>
      <c r="H17" s="69"/>
      <c r="I17" s="69"/>
      <c r="J17" s="69">
        <v>160</v>
      </c>
      <c r="K17" s="69"/>
      <c r="L17" s="69"/>
      <c r="M17" s="69"/>
      <c r="N17" s="69"/>
      <c r="O17" s="69"/>
      <c r="P17" s="69"/>
      <c r="Q17" s="106"/>
      <c r="R17" s="79"/>
      <c r="S17" s="69"/>
      <c r="T17" s="69"/>
      <c r="U17" s="104"/>
      <c r="V17" s="69"/>
      <c r="W17" s="69"/>
      <c r="X17" s="69"/>
      <c r="Y17" s="69"/>
      <c r="AC17" s="115"/>
    </row>
    <row r="18" spans="1:29">
      <c r="A18" s="150"/>
      <c r="B18" s="8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06"/>
      <c r="R18" s="79"/>
      <c r="S18" s="69"/>
      <c r="T18" s="69"/>
      <c r="U18" s="104"/>
      <c r="V18" s="69"/>
      <c r="W18" s="69"/>
      <c r="X18" s="69"/>
      <c r="Y18" s="69"/>
      <c r="AC18" s="115"/>
    </row>
    <row r="19" spans="1:29">
      <c r="A19" s="81"/>
      <c r="B19" s="83" t="s">
        <v>37</v>
      </c>
      <c r="C19" s="84">
        <f>SUM(C3:C18)</f>
        <v>200</v>
      </c>
      <c r="D19" s="84">
        <f t="shared" ref="D19:Y19" si="0">SUM(D3:D18)</f>
        <v>10</v>
      </c>
      <c r="E19" s="84">
        <f t="shared" si="0"/>
        <v>5</v>
      </c>
      <c r="F19" s="84">
        <f t="shared" si="0"/>
        <v>15</v>
      </c>
      <c r="G19" s="84">
        <f t="shared" si="0"/>
        <v>26</v>
      </c>
      <c r="H19" s="84">
        <f t="shared" si="0"/>
        <v>2.2000000000000002</v>
      </c>
      <c r="I19" s="84">
        <f t="shared" si="0"/>
        <v>60</v>
      </c>
      <c r="J19" s="84">
        <f t="shared" si="0"/>
        <v>160</v>
      </c>
      <c r="K19" s="84">
        <f t="shared" si="0"/>
        <v>20</v>
      </c>
      <c r="L19" s="84">
        <f t="shared" si="0"/>
        <v>170</v>
      </c>
      <c r="M19" s="84">
        <f t="shared" si="0"/>
        <v>29</v>
      </c>
      <c r="N19" s="84">
        <f t="shared" si="0"/>
        <v>24</v>
      </c>
      <c r="O19" s="84">
        <f t="shared" si="0"/>
        <v>71</v>
      </c>
      <c r="P19" s="84">
        <f t="shared" si="0"/>
        <v>40</v>
      </c>
      <c r="Q19" s="84">
        <f t="shared" si="0"/>
        <v>1.5</v>
      </c>
      <c r="R19" s="84">
        <f t="shared" si="0"/>
        <v>30</v>
      </c>
      <c r="S19" s="84">
        <f t="shared" si="0"/>
        <v>45</v>
      </c>
      <c r="T19" s="84">
        <f t="shared" si="0"/>
        <v>90</v>
      </c>
      <c r="U19" s="84">
        <f t="shared" si="0"/>
        <v>5</v>
      </c>
      <c r="V19" s="84">
        <f t="shared" si="0"/>
        <v>15</v>
      </c>
      <c r="W19" s="84">
        <f t="shared" si="0"/>
        <v>9</v>
      </c>
      <c r="X19" s="84">
        <f t="shared" si="0"/>
        <v>6</v>
      </c>
      <c r="Y19" s="84">
        <f t="shared" si="0"/>
        <v>5</v>
      </c>
      <c r="AC19" s="115"/>
    </row>
    <row r="20" spans="1:29">
      <c r="A20" s="81"/>
      <c r="B20" s="85" t="s">
        <v>38</v>
      </c>
      <c r="C20" s="102">
        <f t="shared" ref="C20:Y20" si="1">C19*$C25</f>
        <v>1400</v>
      </c>
      <c r="D20" s="102">
        <f t="shared" si="1"/>
        <v>70</v>
      </c>
      <c r="E20" s="102">
        <f t="shared" si="1"/>
        <v>35</v>
      </c>
      <c r="F20" s="102">
        <f t="shared" si="1"/>
        <v>105</v>
      </c>
      <c r="G20" s="102">
        <f t="shared" si="1"/>
        <v>182</v>
      </c>
      <c r="H20" s="102">
        <f t="shared" si="1"/>
        <v>15.400000000000002</v>
      </c>
      <c r="I20" s="102">
        <f t="shared" si="1"/>
        <v>420</v>
      </c>
      <c r="J20" s="102">
        <f t="shared" si="1"/>
        <v>1120</v>
      </c>
      <c r="K20" s="102">
        <f t="shared" si="1"/>
        <v>140</v>
      </c>
      <c r="L20" s="102">
        <f t="shared" si="1"/>
        <v>1190</v>
      </c>
      <c r="M20" s="102">
        <f t="shared" si="1"/>
        <v>203</v>
      </c>
      <c r="N20" s="102">
        <f t="shared" si="1"/>
        <v>168</v>
      </c>
      <c r="O20" s="102">
        <f t="shared" si="1"/>
        <v>497</v>
      </c>
      <c r="P20" s="102">
        <f t="shared" si="1"/>
        <v>280</v>
      </c>
      <c r="Q20" s="102">
        <f t="shared" si="1"/>
        <v>10.5</v>
      </c>
      <c r="R20" s="102">
        <f t="shared" si="1"/>
        <v>210</v>
      </c>
      <c r="S20" s="102">
        <f t="shared" si="1"/>
        <v>315</v>
      </c>
      <c r="T20" s="102">
        <f t="shared" si="1"/>
        <v>630</v>
      </c>
      <c r="U20" s="102">
        <f t="shared" si="1"/>
        <v>35</v>
      </c>
      <c r="V20" s="102">
        <f t="shared" si="1"/>
        <v>105</v>
      </c>
      <c r="W20" s="102">
        <f t="shared" si="1"/>
        <v>63</v>
      </c>
      <c r="X20" s="102">
        <f t="shared" si="1"/>
        <v>42</v>
      </c>
      <c r="Y20" s="102">
        <f t="shared" si="1"/>
        <v>35</v>
      </c>
      <c r="AC20" s="115"/>
    </row>
    <row r="21" spans="1:29">
      <c r="A21" s="81"/>
      <c r="B21" s="86" t="s">
        <v>31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AC21" s="115"/>
    </row>
    <row r="22" spans="1:29">
      <c r="A22" s="81"/>
      <c r="B22" s="88" t="s">
        <v>32</v>
      </c>
      <c r="C22" s="89">
        <f>C20*C21</f>
        <v>0</v>
      </c>
      <c r="D22" s="89">
        <f t="shared" ref="D22:Y22" si="2">D20*D21</f>
        <v>0</v>
      </c>
      <c r="E22" s="90">
        <f t="shared" si="2"/>
        <v>0</v>
      </c>
      <c r="F22" s="90">
        <f t="shared" si="2"/>
        <v>0</v>
      </c>
      <c r="G22" s="90">
        <f t="shared" si="2"/>
        <v>0</v>
      </c>
      <c r="H22" s="90">
        <f>H20*H21</f>
        <v>0</v>
      </c>
      <c r="I22" s="90">
        <f>I20*I21</f>
        <v>0</v>
      </c>
      <c r="J22" s="90">
        <f>J20*J21</f>
        <v>0</v>
      </c>
      <c r="K22" s="90">
        <f>K20*K21</f>
        <v>0</v>
      </c>
      <c r="L22" s="90">
        <f t="shared" si="2"/>
        <v>0</v>
      </c>
      <c r="M22" s="90">
        <f t="shared" si="2"/>
        <v>0</v>
      </c>
      <c r="N22" s="90">
        <f t="shared" si="2"/>
        <v>0</v>
      </c>
      <c r="O22" s="90">
        <f>O20*O21</f>
        <v>0</v>
      </c>
      <c r="P22" s="90">
        <f t="shared" si="2"/>
        <v>0</v>
      </c>
      <c r="Q22" s="90">
        <f t="shared" si="2"/>
        <v>0</v>
      </c>
      <c r="R22" s="90">
        <f t="shared" si="2"/>
        <v>0</v>
      </c>
      <c r="S22" s="90">
        <f>S21*S20</f>
        <v>0</v>
      </c>
      <c r="T22" s="90">
        <f>T20*T21</f>
        <v>0</v>
      </c>
      <c r="U22" s="90"/>
      <c r="V22" s="90">
        <f t="shared" si="2"/>
        <v>0</v>
      </c>
      <c r="W22" s="90">
        <f>W20*W21</f>
        <v>0</v>
      </c>
      <c r="X22" s="90">
        <f t="shared" si="2"/>
        <v>0</v>
      </c>
      <c r="Y22" s="90">
        <f t="shared" si="2"/>
        <v>0</v>
      </c>
      <c r="AC22" s="115"/>
    </row>
    <row r="23" spans="1:29">
      <c r="A23" s="81"/>
      <c r="B23" s="91" t="s">
        <v>42</v>
      </c>
      <c r="C23" s="151">
        <f>SUM(C22:Y22)</f>
        <v>0</v>
      </c>
      <c r="D23" s="151"/>
      <c r="E23" s="92" t="s">
        <v>40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94"/>
      <c r="Y23" s="94"/>
      <c r="AC23" s="115"/>
    </row>
    <row r="24" spans="1:29">
      <c r="A24" s="95"/>
      <c r="B24" s="91" t="s">
        <v>33</v>
      </c>
      <c r="C24" s="152">
        <f>C23/C25</f>
        <v>0</v>
      </c>
      <c r="D24" s="152"/>
      <c r="E24" s="97" t="s">
        <v>40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AC24" s="115"/>
    </row>
    <row r="25" spans="1:29">
      <c r="A25" s="95"/>
      <c r="B25" s="80" t="s">
        <v>50</v>
      </c>
      <c r="C25" s="98">
        <v>7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AC25" s="115"/>
    </row>
    <row r="26" spans="1:29">
      <c r="A26" s="95"/>
      <c r="B26" s="95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AC26" s="115"/>
    </row>
    <row r="27" spans="1:29">
      <c r="A27" s="95"/>
      <c r="B27" s="95" t="s">
        <v>83</v>
      </c>
      <c r="C27" s="99"/>
      <c r="D27" s="99"/>
      <c r="E27" s="94"/>
      <c r="F27" s="99"/>
      <c r="G27" s="99"/>
      <c r="H27" s="99"/>
      <c r="I27" s="99"/>
      <c r="J27" s="99"/>
      <c r="K27" s="94"/>
      <c r="L27" s="94" t="s">
        <v>82</v>
      </c>
      <c r="M27" s="94"/>
      <c r="N27" s="94"/>
      <c r="O27" s="94"/>
      <c r="P27" s="99"/>
      <c r="Q27" s="107"/>
      <c r="R27" s="109" t="s">
        <v>95</v>
      </c>
      <c r="S27" s="109"/>
      <c r="T27" s="40"/>
      <c r="U27" s="40"/>
      <c r="V27" s="94"/>
      <c r="W27" s="94"/>
      <c r="X27" s="94"/>
      <c r="Y27" s="94"/>
      <c r="AC27" s="115"/>
    </row>
    <row r="28" spans="1:29" ht="14.25" customHeight="1">
      <c r="A28" s="95"/>
      <c r="B28" s="95"/>
      <c r="C28" s="149" t="s">
        <v>1</v>
      </c>
      <c r="D28" s="149"/>
      <c r="E28" s="94"/>
      <c r="F28" s="149" t="s">
        <v>43</v>
      </c>
      <c r="G28" s="149"/>
      <c r="H28" s="149"/>
      <c r="I28" s="149"/>
      <c r="J28" s="149"/>
      <c r="K28" s="94"/>
      <c r="L28" s="94"/>
      <c r="M28" s="94"/>
      <c r="N28" s="94"/>
      <c r="O28" s="94"/>
      <c r="P28" s="126"/>
      <c r="Q28" s="100"/>
      <c r="R28" s="108" t="s">
        <v>43</v>
      </c>
      <c r="S28" s="108"/>
      <c r="T28" s="40"/>
      <c r="U28" s="40"/>
      <c r="V28" s="94"/>
      <c r="W28" s="94"/>
      <c r="X28" s="94"/>
      <c r="Y28" s="94"/>
      <c r="AC28" s="115"/>
    </row>
    <row r="29" spans="1:29">
      <c r="A29" s="95"/>
      <c r="B29" s="107"/>
      <c r="C29" s="107"/>
      <c r="D29" s="94"/>
      <c r="E29" s="94"/>
      <c r="F29" s="94"/>
      <c r="G29" s="9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9" ht="17.399999999999999">
      <c r="A30" s="42"/>
      <c r="B30" s="110"/>
      <c r="C30" s="11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9">
      <c r="A31" s="42"/>
      <c r="B31" s="4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44" spans="1:3">
      <c r="A44" s="116"/>
      <c r="B44" s="116"/>
      <c r="C44" s="116"/>
    </row>
    <row r="45" spans="1:3">
      <c r="A45" s="116"/>
      <c r="B45" s="116"/>
      <c r="C45" s="116"/>
    </row>
    <row r="46" spans="1:3">
      <c r="A46" s="116"/>
      <c r="B46" s="116"/>
      <c r="C46" s="116"/>
    </row>
    <row r="47" spans="1:3">
      <c r="A47" s="116"/>
      <c r="B47" s="116"/>
      <c r="C47" s="116"/>
    </row>
    <row r="48" spans="1:3">
      <c r="A48" s="116"/>
      <c r="B48" s="116"/>
      <c r="C48" s="116"/>
    </row>
    <row r="59" spans="24:26">
      <c r="X59" s="40"/>
      <c r="Y59" s="40"/>
      <c r="Z59" s="40"/>
    </row>
  </sheetData>
  <mergeCells count="11">
    <mergeCell ref="A1:A2"/>
    <mergeCell ref="A3:A7"/>
    <mergeCell ref="A8:A10"/>
    <mergeCell ref="B1:B2"/>
    <mergeCell ref="C1:Y1"/>
    <mergeCell ref="F28:J28"/>
    <mergeCell ref="A11:A15"/>
    <mergeCell ref="A16:A18"/>
    <mergeCell ref="C23:D23"/>
    <mergeCell ref="C24:D24"/>
    <mergeCell ref="C28:D2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I8" sqref="I8"/>
    </sheetView>
  </sheetViews>
  <sheetFormatPr defaultRowHeight="14.4"/>
  <cols>
    <col min="1" max="1" width="14.88671875" customWidth="1"/>
    <col min="2" max="2" width="13.88671875" customWidth="1"/>
    <col min="3" max="3" width="18.6640625" customWidth="1"/>
    <col min="4" max="4" width="16.33203125" customWidth="1"/>
    <col min="5" max="5" width="18" customWidth="1"/>
    <col min="6" max="6" width="17.5546875" customWidth="1"/>
    <col min="7" max="7" width="24.5546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27.6" customHeight="1">
      <c r="A3" s="2" t="s">
        <v>3</v>
      </c>
      <c r="B3" s="41"/>
      <c r="C3" s="41"/>
      <c r="D3" s="40"/>
      <c r="E3" s="139" t="s">
        <v>99</v>
      </c>
      <c r="F3" s="139"/>
      <c r="G3" s="139"/>
    </row>
    <row r="4" spans="1:7" ht="17.399999999999999">
      <c r="A4" s="40"/>
      <c r="B4" s="140" t="s">
        <v>1</v>
      </c>
      <c r="C4" s="140"/>
      <c r="D4" s="40"/>
      <c r="E4" s="140" t="s">
        <v>43</v>
      </c>
      <c r="F4" s="140"/>
      <c r="G4" s="140"/>
    </row>
    <row r="5" spans="1:7">
      <c r="A5" s="40">
        <v>6</v>
      </c>
      <c r="B5" s="40" t="s">
        <v>138</v>
      </c>
      <c r="C5" s="40" t="s">
        <v>136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46" t="s">
        <v>7</v>
      </c>
      <c r="B8" s="146"/>
      <c r="C8" s="147" t="s">
        <v>6</v>
      </c>
      <c r="D8" s="141" t="s">
        <v>8</v>
      </c>
      <c r="E8" s="141" t="s">
        <v>9</v>
      </c>
      <c r="F8" s="141" t="s">
        <v>10</v>
      </c>
      <c r="G8" s="141" t="s">
        <v>11</v>
      </c>
    </row>
    <row r="9" spans="1:7" ht="52.8">
      <c r="A9" s="7" t="s">
        <v>4</v>
      </c>
      <c r="B9" s="7" t="s">
        <v>5</v>
      </c>
      <c r="C9" s="148"/>
      <c r="D9" s="142"/>
      <c r="E9" s="142"/>
      <c r="F9" s="142"/>
      <c r="G9" s="142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3" t="s">
        <v>12</v>
      </c>
      <c r="D17" s="123"/>
      <c r="E17" s="123"/>
      <c r="F17" s="40"/>
      <c r="G17" s="40"/>
    </row>
    <row r="18" spans="1:7" ht="15" thickBot="1">
      <c r="A18" s="40"/>
      <c r="B18" s="40"/>
      <c r="C18" s="133" t="s">
        <v>119</v>
      </c>
      <c r="D18" s="124"/>
      <c r="E18" s="124"/>
      <c r="F18" s="40"/>
      <c r="G18" s="125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137</v>
      </c>
      <c r="E20" s="38" t="s">
        <v>136</v>
      </c>
      <c r="F20" s="40" t="s">
        <v>16</v>
      </c>
      <c r="G20" s="13"/>
    </row>
    <row r="21" spans="1:7">
      <c r="A21" s="40" t="s">
        <v>125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98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103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117</v>
      </c>
      <c r="B26" s="40"/>
      <c r="C26" s="40"/>
      <c r="D26" s="40"/>
      <c r="E26" s="40"/>
      <c r="F26" s="40"/>
      <c r="G26" s="14"/>
    </row>
    <row r="27" spans="1:7">
      <c r="A27" s="40" t="s">
        <v>49</v>
      </c>
      <c r="B27" s="40"/>
      <c r="C27" s="40">
        <v>7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6"/>
  <sheetViews>
    <sheetView zoomScale="98" zoomScaleNormal="98" workbookViewId="0">
      <selection activeCell="X25" sqref="X25"/>
    </sheetView>
  </sheetViews>
  <sheetFormatPr defaultRowHeight="14.4"/>
  <cols>
    <col min="1" max="1" width="2.88671875" customWidth="1"/>
    <col min="2" max="2" width="18.6640625" customWidth="1"/>
    <col min="3" max="3" width="5.33203125" customWidth="1"/>
    <col min="4" max="4" width="5.88671875" customWidth="1"/>
    <col min="5" max="5" width="5.33203125" customWidth="1"/>
    <col min="6" max="6" width="4.88671875" customWidth="1"/>
    <col min="7" max="7" width="4.44140625" customWidth="1"/>
    <col min="8" max="13" width="5.44140625" customWidth="1"/>
    <col min="14" max="14" width="5" customWidth="1"/>
    <col min="15" max="15" width="5.44140625" customWidth="1"/>
    <col min="16" max="16" width="5.33203125" customWidth="1"/>
    <col min="17" max="17" width="5.44140625" customWidth="1"/>
    <col min="18" max="18" width="5" customWidth="1"/>
    <col min="19" max="21" width="5.44140625" customWidth="1"/>
    <col min="22" max="22" width="6.33203125" customWidth="1"/>
    <col min="23" max="24" width="5.44140625" customWidth="1"/>
    <col min="25" max="26" width="4.33203125" customWidth="1"/>
  </cols>
  <sheetData>
    <row r="1" spans="1:25">
      <c r="A1" s="157"/>
      <c r="B1" s="157" t="s">
        <v>30</v>
      </c>
      <c r="C1" s="153" t="s">
        <v>79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5"/>
      <c r="X1" s="155"/>
      <c r="Y1" s="156"/>
    </row>
    <row r="2" spans="1:25" ht="59.4">
      <c r="A2" s="158"/>
      <c r="B2" s="158"/>
      <c r="C2" s="75" t="s">
        <v>47</v>
      </c>
      <c r="D2" s="75" t="s">
        <v>80</v>
      </c>
      <c r="E2" s="75" t="s">
        <v>84</v>
      </c>
      <c r="F2" s="75" t="s">
        <v>48</v>
      </c>
      <c r="G2" s="75" t="s">
        <v>109</v>
      </c>
      <c r="H2" s="75" t="s">
        <v>85</v>
      </c>
      <c r="I2" s="75" t="s">
        <v>71</v>
      </c>
      <c r="J2" s="75" t="s">
        <v>107</v>
      </c>
      <c r="K2" s="75" t="s">
        <v>58</v>
      </c>
      <c r="L2" s="75" t="s">
        <v>54</v>
      </c>
      <c r="M2" s="75" t="s">
        <v>56</v>
      </c>
      <c r="N2" s="75" t="s">
        <v>57</v>
      </c>
      <c r="O2" s="75" t="s">
        <v>114</v>
      </c>
      <c r="P2" s="75" t="s">
        <v>69</v>
      </c>
      <c r="Q2" s="105" t="s">
        <v>86</v>
      </c>
      <c r="R2" s="76" t="s">
        <v>87</v>
      </c>
      <c r="S2" s="75" t="s">
        <v>88</v>
      </c>
      <c r="T2" s="75" t="s">
        <v>70</v>
      </c>
      <c r="U2" s="103" t="s">
        <v>59</v>
      </c>
      <c r="V2" s="75" t="s">
        <v>111</v>
      </c>
      <c r="W2" s="75" t="s">
        <v>73</v>
      </c>
      <c r="X2" s="75"/>
      <c r="Y2" s="75"/>
    </row>
    <row r="3" spans="1:25" ht="14.4" customHeight="1">
      <c r="A3" s="159" t="s">
        <v>26</v>
      </c>
      <c r="B3" s="130" t="s">
        <v>110</v>
      </c>
      <c r="C3" s="69">
        <v>0.11</v>
      </c>
      <c r="D3" s="69">
        <v>4.0000000000000001E-3</v>
      </c>
      <c r="E3" s="69"/>
      <c r="F3" s="69">
        <v>5.0000000000000001E-3</v>
      </c>
      <c r="G3" s="69">
        <v>0.03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59"/>
      <c r="B4" s="80" t="s">
        <v>89</v>
      </c>
      <c r="C4" s="69">
        <v>0.1</v>
      </c>
      <c r="D4" s="69"/>
      <c r="E4" s="69"/>
      <c r="F4" s="69">
        <v>8.0000000000000002E-3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2E-3</v>
      </c>
      <c r="R4" s="79"/>
      <c r="S4" s="69"/>
      <c r="T4" s="69"/>
      <c r="U4" s="104"/>
      <c r="V4" s="69"/>
      <c r="W4" s="69"/>
      <c r="X4" s="69"/>
      <c r="Y4" s="69"/>
    </row>
    <row r="5" spans="1:25">
      <c r="A5" s="159"/>
      <c r="B5" s="80" t="s">
        <v>90</v>
      </c>
      <c r="C5" s="69"/>
      <c r="D5" s="69">
        <v>6.0000000000000001E-3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0.04</v>
      </c>
      <c r="T5" s="69"/>
      <c r="U5" s="104"/>
      <c r="V5" s="69"/>
      <c r="W5" s="69">
        <v>1.2E-2</v>
      </c>
      <c r="X5" s="69"/>
      <c r="Y5" s="69"/>
    </row>
    <row r="6" spans="1:25">
      <c r="A6" s="159"/>
      <c r="B6" s="80" t="s">
        <v>115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59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50" t="s">
        <v>27</v>
      </c>
      <c r="B8" s="80" t="s">
        <v>91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50"/>
      <c r="B9" s="80" t="s">
        <v>92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0.1</v>
      </c>
      <c r="U9" s="104"/>
      <c r="V9" s="69"/>
      <c r="W9" s="69"/>
      <c r="X9" s="69"/>
      <c r="Y9" s="69"/>
    </row>
    <row r="10" spans="1:25">
      <c r="A10" s="150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50" t="s">
        <v>28</v>
      </c>
      <c r="B11" s="80" t="s">
        <v>108</v>
      </c>
      <c r="C11" s="69"/>
      <c r="D11" s="69"/>
      <c r="E11" s="69">
        <v>3.0000000000000001E-3</v>
      </c>
      <c r="F11" s="69"/>
      <c r="G11" s="69">
        <v>5.0000000000000001E-3</v>
      </c>
      <c r="H11" s="69"/>
      <c r="I11" s="69"/>
      <c r="J11" s="69"/>
      <c r="K11" s="69"/>
      <c r="L11" s="69">
        <v>7.0000000000000007E-2</v>
      </c>
      <c r="M11" s="69">
        <v>0.01</v>
      </c>
      <c r="N11" s="69">
        <v>1.4E-2</v>
      </c>
      <c r="O11" s="69"/>
      <c r="P11" s="69"/>
      <c r="Q11" s="106"/>
      <c r="R11" s="79"/>
      <c r="S11" s="69"/>
      <c r="T11" s="69"/>
      <c r="U11" s="128">
        <v>0.33333333333333331</v>
      </c>
      <c r="V11" s="69"/>
      <c r="W11" s="69"/>
      <c r="X11" s="69"/>
      <c r="Y11" s="69"/>
    </row>
    <row r="12" spans="1:25" ht="32.4" customHeight="1">
      <c r="A12" s="150"/>
      <c r="B12" s="127" t="s">
        <v>104</v>
      </c>
      <c r="C12" s="69"/>
      <c r="D12" s="69"/>
      <c r="E12" s="69">
        <v>3.0000000000000001E-3</v>
      </c>
      <c r="F12" s="69"/>
      <c r="G12" s="69"/>
      <c r="H12" s="69">
        <v>7.0000000000000007E-2</v>
      </c>
      <c r="I12" s="69">
        <v>3.0000000000000001E-3</v>
      </c>
      <c r="J12" s="69"/>
      <c r="K12" s="69">
        <v>0.21199999999999999</v>
      </c>
      <c r="L12" s="69"/>
      <c r="M12" s="69">
        <v>1.2E-2</v>
      </c>
      <c r="N12" s="69">
        <v>0.02</v>
      </c>
      <c r="O12" s="69"/>
      <c r="P12" s="69"/>
      <c r="Q12" s="106"/>
      <c r="R12" s="79"/>
      <c r="S12" s="69"/>
      <c r="T12" s="69"/>
      <c r="U12" s="104"/>
      <c r="V12" s="69"/>
      <c r="W12" s="69"/>
      <c r="X12" s="69"/>
      <c r="Y12" s="69"/>
    </row>
    <row r="13" spans="1:25">
      <c r="A13" s="150"/>
      <c r="B13" s="80" t="s">
        <v>112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106"/>
      <c r="R13" s="79"/>
      <c r="S13" s="69"/>
      <c r="T13" s="69"/>
      <c r="U13" s="104"/>
      <c r="V13" s="69">
        <v>0.06</v>
      </c>
      <c r="W13" s="69"/>
      <c r="X13" s="69"/>
      <c r="Y13" s="69"/>
    </row>
    <row r="14" spans="1:25">
      <c r="A14" s="150"/>
      <c r="B14" s="80" t="s">
        <v>94</v>
      </c>
      <c r="C14" s="69"/>
      <c r="D14" s="69"/>
      <c r="E14" s="69"/>
      <c r="F14" s="69">
        <v>8.0000000000000002E-3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>
        <v>0.03</v>
      </c>
      <c r="U14" s="104"/>
      <c r="V14" s="69"/>
      <c r="W14" s="69"/>
      <c r="X14" s="69"/>
      <c r="Y14" s="69"/>
    </row>
    <row r="15" spans="1:25">
      <c r="A15" s="150"/>
      <c r="B15" s="80" t="s">
        <v>105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>
        <v>3.6999999999999998E-2</v>
      </c>
      <c r="S15" s="69">
        <v>0.02</v>
      </c>
      <c r="T15" s="69"/>
      <c r="U15" s="104"/>
      <c r="V15" s="69"/>
      <c r="W15" s="69"/>
      <c r="X15" s="69"/>
      <c r="Y15" s="69"/>
    </row>
    <row r="16" spans="1:25">
      <c r="A16" s="150" t="s">
        <v>29</v>
      </c>
      <c r="B16" s="42" t="s">
        <v>113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>
        <v>4.4999999999999998E-2</v>
      </c>
      <c r="P16" s="69"/>
      <c r="Q16" s="106"/>
      <c r="R16" s="79"/>
      <c r="S16" s="69"/>
      <c r="T16" s="69"/>
      <c r="U16" s="128"/>
      <c r="V16" s="69"/>
      <c r="W16" s="69"/>
      <c r="X16" s="69"/>
      <c r="Y16" s="69"/>
    </row>
    <row r="17" spans="1:25" ht="14.4" customHeight="1">
      <c r="A17" s="150"/>
      <c r="B17" s="80" t="s">
        <v>106</v>
      </c>
      <c r="C17" s="69"/>
      <c r="D17" s="69"/>
      <c r="E17" s="69"/>
      <c r="F17" s="69">
        <v>8.0000000000000002E-3</v>
      </c>
      <c r="G17" s="69"/>
      <c r="H17" s="69"/>
      <c r="I17" s="69"/>
      <c r="J17" s="69">
        <v>5.0000000000000001E-3</v>
      </c>
      <c r="K17" s="69"/>
      <c r="L17" s="69"/>
      <c r="M17" s="69"/>
      <c r="N17" s="69"/>
      <c r="O17" s="69"/>
      <c r="P17" s="69">
        <v>0.45</v>
      </c>
      <c r="Q17" s="106"/>
      <c r="R17" s="79"/>
      <c r="S17" s="69"/>
      <c r="T17" s="69"/>
      <c r="U17" s="104"/>
      <c r="V17" s="69"/>
      <c r="W17" s="69"/>
      <c r="X17" s="69"/>
      <c r="Y17" s="69"/>
    </row>
    <row r="18" spans="1:25">
      <c r="A18" s="150"/>
      <c r="B18" s="8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06"/>
      <c r="R18" s="79"/>
      <c r="S18" s="69"/>
      <c r="T18" s="69"/>
      <c r="U18" s="104"/>
      <c r="V18" s="69"/>
      <c r="W18" s="69"/>
      <c r="X18" s="69"/>
      <c r="Y18" s="69"/>
    </row>
    <row r="19" spans="1:25">
      <c r="A19" s="81"/>
      <c r="B19" s="83" t="s">
        <v>37</v>
      </c>
      <c r="C19" s="84">
        <f>SUM(C3:C18)</f>
        <v>0.21000000000000002</v>
      </c>
      <c r="D19" s="84">
        <f t="shared" ref="D19:Y19" si="0">SUM(D3:D18)</f>
        <v>0.01</v>
      </c>
      <c r="E19" s="84">
        <f>SUM(E3:E18)</f>
        <v>6.0000000000000001E-3</v>
      </c>
      <c r="F19" s="84">
        <f t="shared" si="0"/>
        <v>2.9000000000000001E-2</v>
      </c>
      <c r="G19" s="84">
        <v>35</v>
      </c>
      <c r="H19" s="84">
        <f t="shared" si="0"/>
        <v>7.0000000000000007E-2</v>
      </c>
      <c r="I19" s="84">
        <f t="shared" si="0"/>
        <v>3.0000000000000001E-3</v>
      </c>
      <c r="J19" s="84">
        <f>SUM(J3:J18)</f>
        <v>5.0000000000000001E-3</v>
      </c>
      <c r="K19" s="84">
        <f t="shared" si="0"/>
        <v>0.21199999999999999</v>
      </c>
      <c r="L19" s="84">
        <f t="shared" si="0"/>
        <v>7.0000000000000007E-2</v>
      </c>
      <c r="M19" s="84">
        <f t="shared" si="0"/>
        <v>2.1999999999999999E-2</v>
      </c>
      <c r="N19" s="84">
        <f t="shared" si="0"/>
        <v>3.4000000000000002E-2</v>
      </c>
      <c r="O19" s="84">
        <f>SUM(O3:O18)</f>
        <v>4.4999999999999998E-2</v>
      </c>
      <c r="P19" s="84">
        <f t="shared" si="0"/>
        <v>0.45</v>
      </c>
      <c r="Q19" s="84">
        <v>2E-3</v>
      </c>
      <c r="R19" s="121">
        <f t="shared" si="0"/>
        <v>3.6999999999999998E-2</v>
      </c>
      <c r="S19" s="84">
        <f t="shared" si="0"/>
        <v>0.06</v>
      </c>
      <c r="T19" s="84">
        <f t="shared" si="0"/>
        <v>0.13</v>
      </c>
      <c r="U19" s="84">
        <f t="shared" si="0"/>
        <v>0.33333333333333331</v>
      </c>
      <c r="V19" s="84">
        <f t="shared" si="0"/>
        <v>0.06</v>
      </c>
      <c r="W19" s="84">
        <f t="shared" si="0"/>
        <v>1.2E-2</v>
      </c>
      <c r="X19" s="84">
        <f t="shared" si="0"/>
        <v>0</v>
      </c>
      <c r="Y19" s="84">
        <f t="shared" si="0"/>
        <v>0</v>
      </c>
    </row>
    <row r="20" spans="1:25">
      <c r="A20" s="81"/>
      <c r="B20" s="85" t="s">
        <v>38</v>
      </c>
      <c r="C20" s="131">
        <f t="shared" ref="C20:Y20" si="1">C19*$C25</f>
        <v>0.21000000000000002</v>
      </c>
      <c r="D20" s="131">
        <f t="shared" si="1"/>
        <v>0.01</v>
      </c>
      <c r="E20" s="131">
        <f t="shared" si="1"/>
        <v>6.0000000000000001E-3</v>
      </c>
      <c r="F20" s="131">
        <f t="shared" si="1"/>
        <v>2.9000000000000001E-2</v>
      </c>
      <c r="G20" s="131">
        <f t="shared" si="1"/>
        <v>35</v>
      </c>
      <c r="H20" s="131">
        <f t="shared" si="1"/>
        <v>7.0000000000000007E-2</v>
      </c>
      <c r="I20" s="131">
        <f t="shared" si="1"/>
        <v>3.0000000000000001E-3</v>
      </c>
      <c r="J20" s="131">
        <f t="shared" si="1"/>
        <v>5.0000000000000001E-3</v>
      </c>
      <c r="K20" s="131">
        <f t="shared" si="1"/>
        <v>0.21199999999999999</v>
      </c>
      <c r="L20" s="131">
        <f t="shared" si="1"/>
        <v>7.0000000000000007E-2</v>
      </c>
      <c r="M20" s="131">
        <f t="shared" si="1"/>
        <v>2.1999999999999999E-2</v>
      </c>
      <c r="N20" s="131">
        <f t="shared" si="1"/>
        <v>3.4000000000000002E-2</v>
      </c>
      <c r="O20" s="131">
        <f t="shared" si="1"/>
        <v>4.4999999999999998E-2</v>
      </c>
      <c r="P20" s="131">
        <f t="shared" si="1"/>
        <v>0.45</v>
      </c>
      <c r="Q20" s="132">
        <f t="shared" si="1"/>
        <v>2E-3</v>
      </c>
      <c r="R20" s="131">
        <f t="shared" si="1"/>
        <v>3.6999999999999998E-2</v>
      </c>
      <c r="S20" s="131">
        <f t="shared" si="1"/>
        <v>0.06</v>
      </c>
      <c r="T20" s="131">
        <f t="shared" si="1"/>
        <v>0.13</v>
      </c>
      <c r="U20" s="131">
        <f t="shared" si="1"/>
        <v>0.33333333333333331</v>
      </c>
      <c r="V20" s="131">
        <f t="shared" si="1"/>
        <v>0.06</v>
      </c>
      <c r="W20" s="131">
        <f t="shared" si="1"/>
        <v>1.2E-2</v>
      </c>
      <c r="X20" s="131">
        <f t="shared" si="1"/>
        <v>0</v>
      </c>
      <c r="Y20" s="131">
        <f t="shared" si="1"/>
        <v>0</v>
      </c>
    </row>
    <row r="21" spans="1:25">
      <c r="A21" s="81"/>
      <c r="B21" s="86" t="s">
        <v>31</v>
      </c>
      <c r="C21" s="87">
        <v>105.25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spans="1:25">
      <c r="A22" s="81"/>
      <c r="B22" s="88" t="s">
        <v>32</v>
      </c>
      <c r="C22" s="89">
        <f>C20*C21</f>
        <v>22.102500000000003</v>
      </c>
      <c r="D22" s="89">
        <f t="shared" ref="D22:Y22" si="2">D20*D21</f>
        <v>0</v>
      </c>
      <c r="E22" s="89">
        <f t="shared" si="2"/>
        <v>0</v>
      </c>
      <c r="F22" s="89">
        <f t="shared" si="2"/>
        <v>0</v>
      </c>
      <c r="G22" s="89">
        <f t="shared" si="2"/>
        <v>0</v>
      </c>
      <c r="H22" s="89">
        <f t="shared" si="2"/>
        <v>0</v>
      </c>
      <c r="I22" s="89">
        <f t="shared" si="2"/>
        <v>0</v>
      </c>
      <c r="J22" s="89">
        <f t="shared" si="2"/>
        <v>0</v>
      </c>
      <c r="K22" s="89">
        <f t="shared" si="2"/>
        <v>0</v>
      </c>
      <c r="L22" s="89">
        <f t="shared" si="2"/>
        <v>0</v>
      </c>
      <c r="M22" s="89">
        <f t="shared" si="2"/>
        <v>0</v>
      </c>
      <c r="N22" s="89">
        <f t="shared" si="2"/>
        <v>0</v>
      </c>
      <c r="O22" s="89">
        <f t="shared" si="2"/>
        <v>0</v>
      </c>
      <c r="P22" s="89">
        <f t="shared" si="2"/>
        <v>0</v>
      </c>
      <c r="Q22" s="89">
        <f t="shared" si="2"/>
        <v>0</v>
      </c>
      <c r="R22" s="89">
        <f t="shared" si="2"/>
        <v>0</v>
      </c>
      <c r="S22" s="89">
        <f t="shared" si="2"/>
        <v>0</v>
      </c>
      <c r="T22" s="89">
        <f t="shared" si="2"/>
        <v>0</v>
      </c>
      <c r="U22" s="89">
        <f t="shared" si="2"/>
        <v>0</v>
      </c>
      <c r="V22" s="89">
        <f t="shared" si="2"/>
        <v>0</v>
      </c>
      <c r="W22" s="89">
        <f t="shared" si="2"/>
        <v>0</v>
      </c>
      <c r="X22" s="89">
        <f t="shared" si="2"/>
        <v>0</v>
      </c>
      <c r="Y22" s="89">
        <f t="shared" si="2"/>
        <v>0</v>
      </c>
    </row>
    <row r="23" spans="1:25">
      <c r="A23" s="81"/>
      <c r="B23" s="91" t="s">
        <v>42</v>
      </c>
      <c r="C23" s="151">
        <f>SUM(C22:Y22)</f>
        <v>22.102500000000003</v>
      </c>
      <c r="D23" s="151"/>
      <c r="E23" s="92" t="s">
        <v>40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94"/>
      <c r="Y23" s="94"/>
    </row>
    <row r="24" spans="1:25">
      <c r="A24" s="95"/>
      <c r="B24" s="91" t="s">
        <v>33</v>
      </c>
      <c r="C24" s="152">
        <f>C23/C25</f>
        <v>22.102500000000003</v>
      </c>
      <c r="D24" s="152"/>
      <c r="E24" s="97" t="s">
        <v>40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>
      <c r="A25" s="95"/>
      <c r="B25" s="80" t="s">
        <v>50</v>
      </c>
      <c r="C25" s="98">
        <v>1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95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 t="s">
        <v>83</v>
      </c>
      <c r="C27" s="99"/>
      <c r="D27" s="99"/>
      <c r="E27" s="94"/>
      <c r="F27" s="99"/>
      <c r="G27" s="99"/>
      <c r="H27" s="99"/>
      <c r="I27" s="99"/>
      <c r="J27" s="99"/>
      <c r="K27" s="94"/>
      <c r="L27" s="94" t="s">
        <v>82</v>
      </c>
      <c r="M27" s="94"/>
      <c r="N27" s="94"/>
      <c r="O27" s="94"/>
      <c r="P27" s="99"/>
      <c r="Q27" s="107"/>
      <c r="R27" s="109" t="s">
        <v>95</v>
      </c>
      <c r="S27" s="109"/>
      <c r="T27" s="40"/>
      <c r="U27" s="40"/>
      <c r="V27" s="94"/>
      <c r="W27" s="94"/>
      <c r="X27" s="94"/>
      <c r="Y27" s="94"/>
    </row>
    <row r="28" spans="1:25" ht="17.399999999999999">
      <c r="A28" s="95"/>
      <c r="B28" s="95"/>
      <c r="C28" s="149" t="s">
        <v>1</v>
      </c>
      <c r="D28" s="149"/>
      <c r="E28" s="94"/>
      <c r="F28" s="149" t="s">
        <v>43</v>
      </c>
      <c r="G28" s="149"/>
      <c r="H28" s="149"/>
      <c r="I28" s="149"/>
      <c r="J28" s="149"/>
      <c r="K28" s="94"/>
      <c r="L28" s="94"/>
      <c r="M28" s="94"/>
      <c r="N28" s="94"/>
      <c r="O28" s="94"/>
      <c r="P28" s="126"/>
      <c r="Q28" s="100"/>
      <c r="R28" s="108" t="s">
        <v>43</v>
      </c>
      <c r="S28" s="108"/>
      <c r="T28" s="40"/>
      <c r="U28" s="40"/>
      <c r="V28" s="94"/>
      <c r="W28" s="94"/>
      <c r="X28" s="94"/>
      <c r="Y28" s="94"/>
    </row>
    <row r="29" spans="1:25">
      <c r="A29" s="95"/>
      <c r="B29" s="107"/>
      <c r="C29" s="107"/>
      <c r="D29" s="94"/>
      <c r="E29" s="94"/>
      <c r="F29" s="94"/>
      <c r="G29" s="9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5" spans="1: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</sheetData>
  <mergeCells count="11">
    <mergeCell ref="C28:D28"/>
    <mergeCell ref="F28:J28"/>
    <mergeCell ref="C1:Y1"/>
    <mergeCell ref="A11:A15"/>
    <mergeCell ref="A16:A18"/>
    <mergeCell ref="C23:D23"/>
    <mergeCell ref="C24:D24"/>
    <mergeCell ref="A1:A2"/>
    <mergeCell ref="A3:A7"/>
    <mergeCell ref="A8:A10"/>
    <mergeCell ref="B1:B2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K12" sqref="K12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9" t="s">
        <v>95</v>
      </c>
      <c r="F3" s="139"/>
      <c r="G3" s="139"/>
      <c r="H3" s="9"/>
    </row>
    <row r="4" spans="1:8" ht="17.399999999999999">
      <c r="A4" s="40"/>
      <c r="B4" s="140" t="s">
        <v>1</v>
      </c>
      <c r="C4" s="140"/>
      <c r="D4" s="40"/>
      <c r="E4" s="140" t="s">
        <v>43</v>
      </c>
      <c r="F4" s="140"/>
      <c r="G4" s="140"/>
      <c r="H4" s="40"/>
    </row>
    <row r="5" spans="1:8">
      <c r="A5" s="40">
        <v>6</v>
      </c>
      <c r="B5" s="40" t="s">
        <v>138</v>
      </c>
      <c r="C5" s="40" t="s">
        <v>136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6" t="s">
        <v>7</v>
      </c>
      <c r="B8" s="146"/>
      <c r="C8" s="147" t="s">
        <v>6</v>
      </c>
      <c r="D8" s="141" t="s">
        <v>8</v>
      </c>
      <c r="E8" s="141" t="s">
        <v>9</v>
      </c>
      <c r="F8" s="141" t="s">
        <v>10</v>
      </c>
      <c r="G8" s="141" t="s">
        <v>11</v>
      </c>
      <c r="H8" s="40"/>
    </row>
    <row r="9" spans="1:8" ht="39.6">
      <c r="A9" s="7" t="s">
        <v>4</v>
      </c>
      <c r="B9" s="7" t="s">
        <v>5</v>
      </c>
      <c r="C9" s="148"/>
      <c r="D9" s="142"/>
      <c r="E9" s="142"/>
      <c r="F9" s="142"/>
      <c r="G9" s="142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7" t="s">
        <v>12</v>
      </c>
      <c r="D17" s="117"/>
      <c r="E17" s="117"/>
      <c r="F17" s="40"/>
      <c r="G17" s="40"/>
      <c r="H17" s="40"/>
    </row>
    <row r="18" spans="1:8" ht="15" thickBot="1">
      <c r="A18" s="40"/>
      <c r="B18" s="40"/>
      <c r="C18" s="136" t="s">
        <v>130</v>
      </c>
      <c r="D18" s="118"/>
      <c r="E18" s="118"/>
      <c r="F18" s="40"/>
      <c r="G18" s="119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137</v>
      </c>
      <c r="E20" s="38" t="s">
        <v>136</v>
      </c>
      <c r="F20" s="40" t="s">
        <v>16</v>
      </c>
      <c r="G20" s="13"/>
      <c r="H20" s="40"/>
    </row>
    <row r="21" spans="1:8">
      <c r="A21" s="40" t="s">
        <v>125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116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129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126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117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питание детей 1 лист</vt:lpstr>
      <vt:lpstr>титул от 3 лет</vt:lpstr>
      <vt:lpstr>питание детей от 3 лет</vt:lpstr>
      <vt:lpstr>питание сотр щи</vt:lpstr>
      <vt:lpstr>питание детей до 3 лет</vt:lpstr>
      <vt:lpstr>титул до 3 лет</vt:lpstr>
      <vt:lpstr>Лист1</vt:lpstr>
      <vt:lpstr>овз</vt:lpstr>
      <vt:lpstr>титул</vt:lpstr>
      <vt:lpstr>'питание детей от 3 лет'!Область_печати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user</cp:lastModifiedBy>
  <cp:lastPrinted>2025-02-07T10:57:40Z</cp:lastPrinted>
  <dcterms:created xsi:type="dcterms:W3CDTF">2014-07-11T13:42:12Z</dcterms:created>
  <dcterms:modified xsi:type="dcterms:W3CDTF">2025-02-17T07:41:31Z</dcterms:modified>
</cp:coreProperties>
</file>