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432" windowWidth="14112" windowHeight="7716" firstSheet="1" activeTab="1"/>
  </bookViews>
  <sheets>
    <sheet name="питание детей 1 лист" sheetId="2" r:id="rId1"/>
    <sheet name="первая младшая группа" sheetId="9" r:id="rId2"/>
    <sheet name="питание детей 2 лист" sheetId="1" r:id="rId3"/>
    <sheet name="питание сотр щи" sheetId="6" r:id="rId4"/>
    <sheet name="питание младшие" sheetId="7" r:id="rId5"/>
    <sheet name="Лист2" sheetId="15" r:id="rId6"/>
    <sheet name="Лист1" sheetId="14" r:id="rId7"/>
    <sheet name="питание инв." sheetId="8" r:id="rId8"/>
    <sheet name="Опкаемые" sheetId="13" r:id="rId9"/>
  </sheets>
  <calcPr calcId="125725"/>
</workbook>
</file>

<file path=xl/calcChain.xml><?xml version="1.0" encoding="utf-8"?>
<calcChain xmlns="http://schemas.openxmlformats.org/spreadsheetml/2006/main">
  <c r="N20" i="7"/>
  <c r="O20"/>
  <c r="P20"/>
  <c r="Q20"/>
  <c r="R20"/>
  <c r="P20" i="1"/>
  <c r="Q20"/>
  <c r="R20"/>
  <c r="S20"/>
  <c r="Q20" i="8"/>
  <c r="Q19"/>
  <c r="G19"/>
  <c r="D20"/>
  <c r="E20"/>
  <c r="F20"/>
  <c r="G20"/>
  <c r="H20"/>
  <c r="I20"/>
  <c r="J20"/>
  <c r="K20"/>
  <c r="L20"/>
  <c r="M20"/>
  <c r="N20"/>
  <c r="O20"/>
  <c r="P20"/>
  <c r="R20"/>
  <c r="S20"/>
  <c r="T20"/>
  <c r="U20"/>
  <c r="V20"/>
  <c r="W20"/>
  <c r="X20"/>
  <c r="Y20"/>
  <c r="Q22"/>
  <c r="G22"/>
  <c r="Y19"/>
  <c r="Y22" s="1"/>
  <c r="X19"/>
  <c r="X22" s="1"/>
  <c r="W19"/>
  <c r="W22" s="1"/>
  <c r="V19"/>
  <c r="V22" s="1"/>
  <c r="U19"/>
  <c r="T19"/>
  <c r="T22" s="1"/>
  <c r="S19"/>
  <c r="S22" s="1"/>
  <c r="R19"/>
  <c r="R22" s="1"/>
  <c r="P19"/>
  <c r="P22" s="1"/>
  <c r="O19"/>
  <c r="O22" s="1"/>
  <c r="N19"/>
  <c r="N22" s="1"/>
  <c r="M19"/>
  <c r="M22" s="1"/>
  <c r="L19"/>
  <c r="L22" s="1"/>
  <c r="K19"/>
  <c r="K22" s="1"/>
  <c r="J19"/>
  <c r="J22" s="1"/>
  <c r="I19"/>
  <c r="I22" s="1"/>
  <c r="H19"/>
  <c r="H22" s="1"/>
  <c r="F19"/>
  <c r="F22" s="1"/>
  <c r="E19"/>
  <c r="E22" s="1"/>
  <c r="D19"/>
  <c r="D22" s="1"/>
  <c r="C19"/>
  <c r="C20" s="1"/>
  <c r="C22" s="1"/>
  <c r="Q21" i="7"/>
  <c r="Q23" s="1"/>
  <c r="G21"/>
  <c r="G23" s="1"/>
  <c r="Y20"/>
  <c r="Y21" s="1"/>
  <c r="Y23" s="1"/>
  <c r="X20"/>
  <c r="X21" s="1"/>
  <c r="X23" s="1"/>
  <c r="W20"/>
  <c r="W21" s="1"/>
  <c r="W23" s="1"/>
  <c r="V20"/>
  <c r="V21" s="1"/>
  <c r="V23" s="1"/>
  <c r="U20"/>
  <c r="U21" s="1"/>
  <c r="T20"/>
  <c r="T21" s="1"/>
  <c r="T23" s="1"/>
  <c r="S20"/>
  <c r="S21" s="1"/>
  <c r="S23" s="1"/>
  <c r="R21"/>
  <c r="R23" s="1"/>
  <c r="P21"/>
  <c r="P23" s="1"/>
  <c r="O21"/>
  <c r="O23" s="1"/>
  <c r="N21"/>
  <c r="N23" s="1"/>
  <c r="M20"/>
  <c r="M21" s="1"/>
  <c r="M23" s="1"/>
  <c r="L20"/>
  <c r="L21" s="1"/>
  <c r="L23" s="1"/>
  <c r="K20"/>
  <c r="K21" s="1"/>
  <c r="K23" s="1"/>
  <c r="J20"/>
  <c r="J21" s="1"/>
  <c r="J23" s="1"/>
  <c r="I20"/>
  <c r="H20"/>
  <c r="H21" s="1"/>
  <c r="H23" s="1"/>
  <c r="F20"/>
  <c r="F21" s="1"/>
  <c r="F23" s="1"/>
  <c r="E20"/>
  <c r="E21" s="1"/>
  <c r="E23" s="1"/>
  <c r="D20"/>
  <c r="D21" s="1"/>
  <c r="D23" s="1"/>
  <c r="C20"/>
  <c r="C21" s="1"/>
  <c r="C23" s="1"/>
  <c r="I21" i="1"/>
  <c r="S21"/>
  <c r="G20"/>
  <c r="G21" s="1"/>
  <c r="E20"/>
  <c r="E21" s="1"/>
  <c r="F20"/>
  <c r="F21" s="1"/>
  <c r="H20"/>
  <c r="H21" s="1"/>
  <c r="J20"/>
  <c r="J21" s="1"/>
  <c r="K20"/>
  <c r="K21" s="1"/>
  <c r="L20"/>
  <c r="L21" s="1"/>
  <c r="M20"/>
  <c r="M21" s="1"/>
  <c r="N20"/>
  <c r="N21" s="1"/>
  <c r="O20"/>
  <c r="O21" s="1"/>
  <c r="P21"/>
  <c r="Q21"/>
  <c r="R21"/>
  <c r="T20"/>
  <c r="T21" s="1"/>
  <c r="U20"/>
  <c r="U21" s="1"/>
  <c r="V20"/>
  <c r="V21" s="1"/>
  <c r="W20"/>
  <c r="W21" s="1"/>
  <c r="X20"/>
  <c r="X21" s="1"/>
  <c r="Y20"/>
  <c r="Y21" s="1"/>
  <c r="Z20"/>
  <c r="Z21" s="1"/>
  <c r="AA20"/>
  <c r="AA21" s="1"/>
  <c r="C23" i="8" l="1"/>
  <c r="C24" s="1"/>
  <c r="I21" i="7"/>
  <c r="I23" s="1"/>
  <c r="C24" s="1"/>
  <c r="C25" s="1"/>
  <c r="Y23" i="1"/>
  <c r="U23"/>
  <c r="Q23" l="1"/>
  <c r="L23"/>
  <c r="V23" l="1"/>
  <c r="I23" i="6"/>
  <c r="D20"/>
  <c r="D21" s="1"/>
  <c r="D23" s="1"/>
  <c r="E20"/>
  <c r="E21" s="1"/>
  <c r="E23" s="1"/>
  <c r="F20"/>
  <c r="F21" s="1"/>
  <c r="F23" s="1"/>
  <c r="G20"/>
  <c r="G21" s="1"/>
  <c r="G23" s="1"/>
  <c r="H20"/>
  <c r="H21" s="1"/>
  <c r="H23" s="1"/>
  <c r="I20"/>
  <c r="L20"/>
  <c r="L21" s="1"/>
  <c r="L23" s="1"/>
  <c r="M20"/>
  <c r="M21" s="1"/>
  <c r="M23" s="1"/>
  <c r="N20"/>
  <c r="N21" s="1"/>
  <c r="N23" s="1"/>
  <c r="C20"/>
  <c r="C21" s="1"/>
  <c r="E23" i="1" l="1"/>
  <c r="J23"/>
  <c r="K23"/>
  <c r="M23"/>
  <c r="F23" l="1"/>
  <c r="X23"/>
  <c r="Z23"/>
  <c r="AA23"/>
  <c r="T23" l="1"/>
  <c r="S23"/>
  <c r="R23"/>
  <c r="P23"/>
  <c r="O23"/>
  <c r="N23"/>
  <c r="H23"/>
  <c r="I23"/>
  <c r="G23"/>
  <c r="C23" i="6" l="1"/>
  <c r="B24" l="1"/>
  <c r="E24" i="1"/>
  <c r="E25" s="1"/>
  <c r="Z25" i="6"/>
</calcChain>
</file>

<file path=xl/sharedStrings.xml><?xml version="1.0" encoding="utf-8"?>
<sst xmlns="http://schemas.openxmlformats.org/spreadsheetml/2006/main" count="353" uniqueCount="133">
  <si>
    <t>Всего</t>
  </si>
  <si>
    <t>(подпись)</t>
  </si>
  <si>
    <t>Утверждаю</t>
  </si>
  <si>
    <t>Руководитель учреждения</t>
  </si>
  <si>
    <t>суммарных категорий</t>
  </si>
  <si>
    <t>по плановой стоимости одного дня, руб.</t>
  </si>
  <si>
    <t>Плановая стоимость одного дня, руб.</t>
  </si>
  <si>
    <t>Коды категорий довольствующихся (группы)</t>
  </si>
  <si>
    <t>Количество довольствующихся по плановой стоимости одного дня</t>
  </si>
  <si>
    <t>Плановая стоимость на всех довольствующихся, руб.</t>
  </si>
  <si>
    <t>Фактическая стоимость, руб.</t>
  </si>
  <si>
    <t>Персонал (количество человек)</t>
  </si>
  <si>
    <t>МЕНЮ-ТРЕБОВАНИЕ</t>
  </si>
  <si>
    <t>на выдачу продуктов питания № ________</t>
  </si>
  <si>
    <t>КОДЫ</t>
  </si>
  <si>
    <t>Форма 299 по ОКУД</t>
  </si>
  <si>
    <t>Дата</t>
  </si>
  <si>
    <t>по КСП</t>
  </si>
  <si>
    <t>по ОКПО</t>
  </si>
  <si>
    <t>по ФКР</t>
  </si>
  <si>
    <t>по КЦСР</t>
  </si>
  <si>
    <t>по КВР</t>
  </si>
  <si>
    <r>
      <t xml:space="preserve">Учреждение  </t>
    </r>
    <r>
      <rPr>
        <u/>
        <sz val="11"/>
        <color theme="1"/>
        <rFont val="Times New Roman"/>
        <family val="1"/>
        <charset val="204"/>
      </rPr>
      <t>Гагинский РОНО</t>
    </r>
  </si>
  <si>
    <t>Раздел, подраздел</t>
  </si>
  <si>
    <t>Целевая статья</t>
  </si>
  <si>
    <r>
      <t xml:space="preserve">Вид расходов </t>
    </r>
    <r>
      <rPr>
        <u/>
        <sz val="11"/>
        <color theme="1"/>
        <rFont val="Times New Roman"/>
        <family val="1"/>
        <charset val="204"/>
      </rPr>
      <t>питание детей</t>
    </r>
  </si>
  <si>
    <t>ЗАВТРАК-1</t>
  </si>
  <si>
    <t>ЗАВТРАК-2</t>
  </si>
  <si>
    <t>ОБЕД</t>
  </si>
  <si>
    <t>ПОЛДНИК</t>
  </si>
  <si>
    <t>МЕНЮ</t>
  </si>
  <si>
    <t>Цена *)</t>
  </si>
  <si>
    <t>На сумму *)</t>
  </si>
  <si>
    <t>В день на 1 ребенка</t>
  </si>
  <si>
    <r>
      <t xml:space="preserve">Вид расходов </t>
    </r>
    <r>
      <rPr>
        <u/>
        <sz val="11"/>
        <color theme="1"/>
        <rFont val="Times New Roman"/>
        <family val="1"/>
        <charset val="204"/>
      </rPr>
      <t>питание сотрудников</t>
    </r>
  </si>
  <si>
    <t>Принял повар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</si>
  <si>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</si>
  <si>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</si>
  <si>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</si>
  <si>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ИТОГО</t>
  </si>
  <si>
    <t>руб.</t>
  </si>
  <si>
    <t xml:space="preserve">на  </t>
  </si>
  <si>
    <t>Итого на сумму</t>
  </si>
  <si>
    <t>(расшифровка подписи)</t>
  </si>
  <si>
    <t xml:space="preserve">на выдачу продуктов питания № </t>
  </si>
  <si>
    <t>Материально-ответственное лицо: Федоскина Е. В.</t>
  </si>
  <si>
    <t xml:space="preserve">Структурное подразделение: МБДОУ Гагинский д/с №1 </t>
  </si>
  <si>
    <t>молоко</t>
  </si>
  <si>
    <t>сахар</t>
  </si>
  <si>
    <t>Количество довольствующихся</t>
  </si>
  <si>
    <t>Количество детей</t>
  </si>
  <si>
    <t>масло раст.</t>
  </si>
  <si>
    <t>хлеб</t>
  </si>
  <si>
    <t>хлеб рж.</t>
  </si>
  <si>
    <t>картофель</t>
  </si>
  <si>
    <t>Составил</t>
  </si>
  <si>
    <t>лук</t>
  </si>
  <si>
    <t>морковь</t>
  </si>
  <si>
    <t>яйцо</t>
  </si>
  <si>
    <t>соль</t>
  </si>
  <si>
    <t>Структурное подразделение:</t>
  </si>
  <si>
    <t>_________________________</t>
  </si>
  <si>
    <t xml:space="preserve">                 (подпись)</t>
  </si>
  <si>
    <t>Выдал кладовщик  ____________  ___________________</t>
  </si>
  <si>
    <t xml:space="preserve">                (подпись)                             (расшифровка подписи)</t>
  </si>
  <si>
    <t>_______________</t>
  </si>
  <si>
    <t xml:space="preserve">                   (расшифровка подписи)</t>
  </si>
  <si>
    <t>Федоскина Е.В .</t>
  </si>
  <si>
    <t>яблоки</t>
  </si>
  <si>
    <t>мука</t>
  </si>
  <si>
    <t>2021г</t>
  </si>
  <si>
    <t xml:space="preserve"> </t>
  </si>
  <si>
    <t>апреля</t>
  </si>
  <si>
    <t>8 апреля</t>
  </si>
  <si>
    <t>Энер цен</t>
  </si>
  <si>
    <t>Выход блюд</t>
  </si>
  <si>
    <t>Количество продуктов питания, подлежащих закладке на 1 человека,г</t>
  </si>
  <si>
    <t>Рожки отварные с маслом</t>
  </si>
  <si>
    <t xml:space="preserve">масло слив. </t>
  </si>
  <si>
    <t>горох</t>
  </si>
  <si>
    <t xml:space="preserve">          Проверила</t>
  </si>
  <si>
    <t xml:space="preserve">               Составила</t>
  </si>
  <si>
    <t xml:space="preserve">масло растит. </t>
  </si>
  <si>
    <t>рожки</t>
  </si>
  <si>
    <t>кофе</t>
  </si>
  <si>
    <t>хлеб ржан</t>
  </si>
  <si>
    <t>хлеб пшен</t>
  </si>
  <si>
    <t>Кофе с молоком</t>
  </si>
  <si>
    <t>Булка с маслом</t>
  </si>
  <si>
    <t>Фрукты</t>
  </si>
  <si>
    <t>Суп гороховый</t>
  </si>
  <si>
    <t>Котлета</t>
  </si>
  <si>
    <t>Компот фруктовый</t>
  </si>
  <si>
    <t>Родионова Н.В.</t>
  </si>
  <si>
    <t>июля</t>
  </si>
  <si>
    <t>2022г</t>
  </si>
  <si>
    <t>Структурное подразделение: МБДОУ Гагинский д/с №2</t>
  </si>
  <si>
    <t>Родионова Н.В .</t>
  </si>
  <si>
    <t>Раздел, подраздел     Дети от 3-х до 7 лет</t>
  </si>
  <si>
    <t>МБДОУ Гагинский д/с №2</t>
  </si>
  <si>
    <t>Голубева С.В.</t>
  </si>
  <si>
    <t>Раздел, подраздел     Дети до 3-х лет</t>
  </si>
  <si>
    <t>Хлеб</t>
  </si>
  <si>
    <t>мясо курицы</t>
  </si>
  <si>
    <t>Омлет</t>
  </si>
  <si>
    <t>Кисель</t>
  </si>
  <si>
    <t>кисель</t>
  </si>
  <si>
    <t>Яблоко</t>
  </si>
  <si>
    <t>Каша манная</t>
  </si>
  <si>
    <t>манка</t>
  </si>
  <si>
    <t xml:space="preserve">на выдачу продуктов питания на детей </t>
  </si>
  <si>
    <t>Какао</t>
  </si>
  <si>
    <t>какао</t>
  </si>
  <si>
    <t>Вермишель молочная</t>
  </si>
  <si>
    <t>вермишель</t>
  </si>
  <si>
    <t>Икра морковная</t>
  </si>
  <si>
    <r>
      <t xml:space="preserve">Учреждение  </t>
    </r>
    <r>
      <rPr>
        <u/>
        <sz val="11"/>
        <color theme="1"/>
        <rFont val="Times New Roman"/>
        <family val="1"/>
        <charset val="204"/>
      </rPr>
      <t>Гагинский ОО</t>
    </r>
  </si>
  <si>
    <t>Материально-ответственное лицо: Родионова Н.В.</t>
  </si>
  <si>
    <t>томатная паст</t>
  </si>
  <si>
    <t>Чай с сахаром</t>
  </si>
  <si>
    <t>чай</t>
  </si>
  <si>
    <t>сыр</t>
  </si>
  <si>
    <t>Бутерброд с сыром</t>
  </si>
  <si>
    <t>на выдачу продуктов питания  ребенка инвалида и опекаемого</t>
  </si>
  <si>
    <t>Раздел, подраздел    Дети инвалиды и опекаемые</t>
  </si>
  <si>
    <t>яблоко</t>
  </si>
  <si>
    <t>томат паста</t>
  </si>
  <si>
    <t>Яблоки</t>
  </si>
  <si>
    <t>лимон</t>
  </si>
  <si>
    <t>Гуляш из курицы</t>
  </si>
  <si>
    <t>2025г</t>
  </si>
  <si>
    <t>06 февраля</t>
  </si>
  <si>
    <t>февраля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</si>
</sst>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6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8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/>
    <xf numFmtId="0" fontId="1" fillId="0" borderId="2" xfId="0" applyFont="1" applyBorder="1" applyAlignment="1">
      <alignment textRotation="90"/>
    </xf>
    <xf numFmtId="0" fontId="1" fillId="0" borderId="13" xfId="0" applyFont="1" applyBorder="1"/>
    <xf numFmtId="0" fontId="1" fillId="0" borderId="16" xfId="0" applyFont="1" applyBorder="1"/>
    <xf numFmtId="0" fontId="8" fillId="0" borderId="2" xfId="0" applyFont="1" applyBorder="1" applyAlignment="1">
      <alignment textRotation="90"/>
    </xf>
    <xf numFmtId="0" fontId="3" fillId="0" borderId="19" xfId="0" applyFont="1" applyBorder="1"/>
    <xf numFmtId="2" fontId="7" fillId="0" borderId="0" xfId="0" applyNumberFormat="1" applyFont="1" applyBorder="1"/>
    <xf numFmtId="2" fontId="14" fillId="0" borderId="0" xfId="0" applyNumberFormat="1" applyFont="1" applyBorder="1"/>
    <xf numFmtId="164" fontId="1" fillId="0" borderId="0" xfId="0" applyNumberFormat="1" applyFont="1"/>
    <xf numFmtId="1" fontId="1" fillId="0" borderId="0" xfId="0" applyNumberFormat="1" applyFont="1"/>
    <xf numFmtId="0" fontId="9" fillId="0" borderId="0" xfId="0" applyFont="1" applyBorder="1"/>
    <xf numFmtId="2" fontId="15" fillId="0" borderId="0" xfId="0" applyNumberFormat="1" applyFont="1" applyBorder="1"/>
    <xf numFmtId="0" fontId="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0" fillId="0" borderId="0" xfId="0" applyFont="1"/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7" fillId="0" borderId="1" xfId="0" applyFont="1" applyBorder="1" applyAlignment="1">
      <alignment horizontal="center"/>
    </xf>
    <xf numFmtId="0" fontId="1" fillId="0" borderId="0" xfId="0" applyFont="1"/>
    <xf numFmtId="0" fontId="1" fillId="0" borderId="8" xfId="0" applyFont="1" applyBorder="1"/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readingOrder="2"/>
    </xf>
    <xf numFmtId="0" fontId="6" fillId="0" borderId="1" xfId="0" applyNumberFormat="1" applyFont="1" applyBorder="1"/>
    <xf numFmtId="0" fontId="13" fillId="0" borderId="1" xfId="0" applyNumberFormat="1" applyFont="1" applyBorder="1"/>
    <xf numFmtId="0" fontId="19" fillId="0" borderId="0" xfId="0" applyFont="1" applyBorder="1" applyAlignment="1"/>
    <xf numFmtId="0" fontId="3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/>
    <xf numFmtId="0" fontId="19" fillId="0" borderId="0" xfId="0" applyFont="1" applyBorder="1" applyAlignment="1">
      <alignment horizontal="center"/>
    </xf>
    <xf numFmtId="0" fontId="6" fillId="0" borderId="13" xfId="0" applyNumberFormat="1" applyFont="1" applyBorder="1"/>
    <xf numFmtId="0" fontId="13" fillId="0" borderId="13" xfId="0" applyNumberFormat="1" applyFont="1" applyBorder="1"/>
    <xf numFmtId="0" fontId="6" fillId="0" borderId="16" xfId="0" applyNumberFormat="1" applyFont="1" applyBorder="1"/>
    <xf numFmtId="0" fontId="13" fillId="0" borderId="16" xfId="0" applyNumberFormat="1" applyFont="1" applyBorder="1"/>
    <xf numFmtId="164" fontId="6" fillId="0" borderId="13" xfId="0" applyNumberFormat="1" applyFont="1" applyBorder="1"/>
    <xf numFmtId="164" fontId="6" fillId="0" borderId="1" xfId="0" applyNumberFormat="1" applyFont="1" applyBorder="1"/>
    <xf numFmtId="164" fontId="6" fillId="0" borderId="16" xfId="0" applyNumberFormat="1" applyFont="1" applyBorder="1"/>
    <xf numFmtId="2" fontId="6" fillId="0" borderId="18" xfId="0" applyNumberFormat="1" applyFont="1" applyBorder="1" applyProtection="1">
      <protection locked="0"/>
    </xf>
    <xf numFmtId="164" fontId="6" fillId="0" borderId="18" xfId="0" applyNumberFormat="1" applyFont="1" applyBorder="1" applyProtection="1">
      <protection locked="0"/>
    </xf>
    <xf numFmtId="2" fontId="22" fillId="0" borderId="14" xfId="0" applyNumberFormat="1" applyFont="1" applyBorder="1" applyProtection="1">
      <protection locked="0"/>
    </xf>
    <xf numFmtId="2" fontId="23" fillId="0" borderId="14" xfId="0" applyNumberFormat="1" applyFont="1" applyBorder="1" applyProtection="1">
      <protection locked="0"/>
    </xf>
    <xf numFmtId="2" fontId="7" fillId="7" borderId="14" xfId="0" applyNumberFormat="1" applyFont="1" applyFill="1" applyBorder="1" applyProtection="1">
      <protection locked="0"/>
    </xf>
    <xf numFmtId="2" fontId="7" fillId="7" borderId="1" xfId="0" applyNumberFormat="1" applyFont="1" applyFill="1" applyBorder="1" applyProtection="1">
      <protection locked="0"/>
    </xf>
    <xf numFmtId="164" fontId="7" fillId="7" borderId="1" xfId="0" applyNumberFormat="1" applyFont="1" applyFill="1" applyBorder="1" applyProtection="1">
      <protection locked="0"/>
    </xf>
    <xf numFmtId="2" fontId="14" fillId="7" borderId="1" xfId="0" applyNumberFormat="1" applyFont="1" applyFill="1" applyBorder="1" applyProtection="1">
      <protection locked="0"/>
    </xf>
    <xf numFmtId="0" fontId="22" fillId="0" borderId="1" xfId="0" applyNumberFormat="1" applyFont="1" applyBorder="1"/>
    <xf numFmtId="0" fontId="6" fillId="8" borderId="1" xfId="0" applyNumberFormat="1" applyFont="1" applyFill="1" applyBorder="1"/>
    <xf numFmtId="164" fontId="6" fillId="8" borderId="1" xfId="0" applyNumberFormat="1" applyFont="1" applyFill="1" applyBorder="1"/>
    <xf numFmtId="0" fontId="13" fillId="8" borderId="1" xfId="0" applyNumberFormat="1" applyFont="1" applyFill="1" applyBorder="1"/>
    <xf numFmtId="2" fontId="15" fillId="0" borderId="0" xfId="0" applyNumberFormat="1" applyFont="1" applyBorder="1" applyProtection="1">
      <protection locked="0"/>
    </xf>
    <xf numFmtId="0" fontId="24" fillId="0" borderId="1" xfId="0" applyFont="1" applyBorder="1" applyAlignment="1">
      <alignment horizontal="center" readingOrder="2"/>
    </xf>
    <xf numFmtId="0" fontId="20" fillId="0" borderId="2" xfId="0" applyFont="1" applyBorder="1" applyAlignment="1">
      <alignment textRotation="90"/>
    </xf>
    <xf numFmtId="0" fontId="20" fillId="4" borderId="2" xfId="0" applyFont="1" applyFill="1" applyBorder="1" applyAlignment="1">
      <alignment textRotation="90"/>
    </xf>
    <xf numFmtId="0" fontId="26" fillId="0" borderId="1" xfId="0" applyFont="1" applyBorder="1" applyAlignment="1">
      <alignment horizontal="center" readingOrder="2"/>
    </xf>
    <xf numFmtId="0" fontId="24" fillId="0" borderId="1" xfId="0" applyFont="1" applyBorder="1" applyAlignment="1">
      <alignment wrapText="1"/>
    </xf>
    <xf numFmtId="0" fontId="22" fillId="4" borderId="1" xfId="0" applyNumberFormat="1" applyFont="1" applyFill="1" applyBorder="1"/>
    <xf numFmtId="0" fontId="24" fillId="0" borderId="1" xfId="0" applyFont="1" applyBorder="1"/>
    <xf numFmtId="0" fontId="24" fillId="0" borderId="0" xfId="0" applyFont="1" applyBorder="1"/>
    <xf numFmtId="0" fontId="24" fillId="0" borderId="0" xfId="0" applyFont="1" applyBorder="1" applyAlignment="1">
      <alignment readingOrder="2"/>
    </xf>
    <xf numFmtId="0" fontId="24" fillId="3" borderId="1" xfId="0" applyFont="1" applyFill="1" applyBorder="1"/>
    <xf numFmtId="164" fontId="22" fillId="3" borderId="4" xfId="0" applyNumberFormat="1" applyFont="1" applyFill="1" applyBorder="1" applyProtection="1">
      <protection locked="0"/>
    </xf>
    <xf numFmtId="0" fontId="24" fillId="4" borderId="1" xfId="0" applyFont="1" applyFill="1" applyBorder="1"/>
    <xf numFmtId="0" fontId="24" fillId="6" borderId="1" xfId="0" applyFont="1" applyFill="1" applyBorder="1"/>
    <xf numFmtId="0" fontId="20" fillId="6" borderId="1" xfId="0" applyNumberFormat="1" applyFont="1" applyFill="1" applyBorder="1"/>
    <xf numFmtId="0" fontId="24" fillId="5" borderId="1" xfId="0" applyFont="1" applyFill="1" applyBorder="1"/>
    <xf numFmtId="2" fontId="20" fillId="5" borderId="2" xfId="0" applyNumberFormat="1" applyFont="1" applyFill="1" applyBorder="1" applyProtection="1">
      <protection locked="0"/>
    </xf>
    <xf numFmtId="2" fontId="20" fillId="5" borderId="1" xfId="0" applyNumberFormat="1" applyFont="1" applyFill="1" applyBorder="1" applyProtection="1">
      <protection locked="0"/>
    </xf>
    <xf numFmtId="0" fontId="27" fillId="0" borderId="1" xfId="0" applyFont="1" applyBorder="1"/>
    <xf numFmtId="2" fontId="18" fillId="0" borderId="4" xfId="0" applyNumberFormat="1" applyFont="1" applyBorder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16" fillId="0" borderId="0" xfId="0" applyFont="1"/>
    <xf numFmtId="0" fontId="24" fillId="0" borderId="0" xfId="0" applyFont="1"/>
    <xf numFmtId="0" fontId="24" fillId="0" borderId="0" xfId="0" applyFont="1" applyAlignment="1">
      <alignment readingOrder="2"/>
    </xf>
    <xf numFmtId="0" fontId="18" fillId="0" borderId="1" xfId="0" applyFont="1" applyBorder="1"/>
    <xf numFmtId="0" fontId="16" fillId="0" borderId="1" xfId="0" applyFont="1" applyBorder="1"/>
    <xf numFmtId="0" fontId="16" fillId="0" borderId="8" xfId="0" applyFont="1" applyBorder="1"/>
    <xf numFmtId="0" fontId="29" fillId="0" borderId="0" xfId="0" applyFont="1" applyAlignment="1">
      <alignment horizontal="center"/>
    </xf>
    <xf numFmtId="0" fontId="0" fillId="0" borderId="0" xfId="0" applyBorder="1"/>
    <xf numFmtId="165" fontId="20" fillId="4" borderId="1" xfId="0" applyNumberFormat="1" applyFont="1" applyFill="1" applyBorder="1" applyProtection="1">
      <protection locked="0"/>
    </xf>
    <xf numFmtId="0" fontId="20" fillId="9" borderId="2" xfId="0" applyFont="1" applyFill="1" applyBorder="1" applyAlignment="1">
      <alignment textRotation="90"/>
    </xf>
    <xf numFmtId="0" fontId="22" fillId="9" borderId="1" xfId="0" applyNumberFormat="1" applyFont="1" applyFill="1" applyBorder="1"/>
    <xf numFmtId="0" fontId="20" fillId="10" borderId="2" xfId="0" applyFont="1" applyFill="1" applyBorder="1" applyAlignment="1">
      <alignment textRotation="90"/>
    </xf>
    <xf numFmtId="0" fontId="22" fillId="10" borderId="1" xfId="0" applyNumberFormat="1" applyFont="1" applyFill="1" applyBorder="1"/>
    <xf numFmtId="0" fontId="16" fillId="0" borderId="0" xfId="0" applyFont="1" applyBorder="1"/>
    <xf numFmtId="0" fontId="29" fillId="0" borderId="7" xfId="0" applyFont="1" applyBorder="1" applyAlignment="1"/>
    <xf numFmtId="0" fontId="16" fillId="0" borderId="8" xfId="0" applyFont="1" applyBorder="1" applyAlignment="1"/>
    <xf numFmtId="0" fontId="2" fillId="0" borderId="0" xfId="0" applyFont="1" applyBorder="1" applyAlignme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6" fontId="18" fillId="0" borderId="0" xfId="0" applyNumberFormat="1" applyFont="1" applyAlignment="1">
      <alignment horizontal="center"/>
    </xf>
    <xf numFmtId="0" fontId="30" fillId="0" borderId="0" xfId="0" applyFont="1"/>
    <xf numFmtId="0" fontId="0" fillId="0" borderId="0" xfId="0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 textRotation="90" readingOrder="2"/>
    </xf>
    <xf numFmtId="0" fontId="22" fillId="3" borderId="4" xfId="0" applyNumberFormat="1" applyFont="1" applyFill="1" applyBorder="1" applyProtection="1">
      <protection locked="0"/>
    </xf>
    <xf numFmtId="0" fontId="22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2" fillId="0" borderId="7" xfId="0" applyFont="1" applyBorder="1" applyAlignment="1">
      <alignment horizontal="center" vertical="top"/>
    </xf>
    <xf numFmtId="13" fontId="22" fillId="9" borderId="1" xfId="0" applyNumberFormat="1" applyFont="1" applyFill="1" applyBorder="1"/>
    <xf numFmtId="164" fontId="20" fillId="4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31" fillId="0" borderId="0" xfId="0" applyFont="1"/>
    <xf numFmtId="0" fontId="20" fillId="0" borderId="1" xfId="0" applyFont="1" applyBorder="1"/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textRotation="90"/>
    </xf>
    <xf numFmtId="4" fontId="28" fillId="0" borderId="1" xfId="0" applyNumberFormat="1" applyFont="1" applyBorder="1" applyAlignment="1" applyProtection="1">
      <alignment horizontal="center"/>
    </xf>
    <xf numFmtId="2" fontId="28" fillId="2" borderId="1" xfId="0" applyNumberFormat="1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25" fillId="0" borderId="6" xfId="0" applyFont="1" applyBorder="1" applyAlignment="1"/>
    <xf numFmtId="0" fontId="25" fillId="0" borderId="17" xfId="0" applyFont="1" applyBorder="1" applyAlignment="1"/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textRotation="90" readingOrder="1"/>
    </xf>
    <xf numFmtId="0" fontId="8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 textRotation="90"/>
    </xf>
    <xf numFmtId="0" fontId="11" fillId="0" borderId="14" xfId="0" applyFont="1" applyBorder="1" applyAlignment="1">
      <alignment horizontal="center" vertical="center" textRotation="90"/>
    </xf>
    <xf numFmtId="0" fontId="11" fillId="0" borderId="15" xfId="0" applyFont="1" applyBorder="1" applyAlignment="1">
      <alignment horizontal="center" vertical="center" textRotation="90"/>
    </xf>
    <xf numFmtId="0" fontId="6" fillId="0" borderId="0" xfId="0" applyFont="1" applyAlignment="1">
      <alignment horizontal="center" vertical="top"/>
    </xf>
    <xf numFmtId="0" fontId="2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opLeftCell="A10" workbookViewId="0">
      <selection activeCell="C27" sqref="C27"/>
    </sheetView>
  </sheetViews>
  <sheetFormatPr defaultColWidth="9.109375" defaultRowHeight="13.8"/>
  <cols>
    <col min="1" max="1" width="14.6640625" style="1" customWidth="1"/>
    <col min="2" max="2" width="13" style="1" customWidth="1"/>
    <col min="3" max="7" width="18.6640625" style="1" customWidth="1"/>
    <col min="8" max="16384" width="9.109375" style="1"/>
  </cols>
  <sheetData>
    <row r="1" spans="1:9">
      <c r="C1" s="1" t="s">
        <v>2</v>
      </c>
    </row>
    <row r="3" spans="1:9" ht="27.6">
      <c r="A3" s="2" t="s">
        <v>3</v>
      </c>
      <c r="B3" s="3"/>
      <c r="C3" s="3"/>
      <c r="E3" s="135" t="s">
        <v>67</v>
      </c>
      <c r="F3" s="135"/>
      <c r="G3" s="135"/>
      <c r="H3" s="4"/>
      <c r="I3" s="4"/>
    </row>
    <row r="4" spans="1:9" ht="16.8">
      <c r="B4" s="136" t="s">
        <v>1</v>
      </c>
      <c r="C4" s="136"/>
      <c r="E4" s="136" t="s">
        <v>43</v>
      </c>
      <c r="F4" s="136"/>
      <c r="G4" s="136"/>
      <c r="H4" s="5"/>
      <c r="I4" s="5"/>
    </row>
    <row r="5" spans="1:9">
      <c r="A5" s="1">
        <v>7</v>
      </c>
      <c r="B5" s="1" t="s">
        <v>72</v>
      </c>
      <c r="C5" s="1" t="s">
        <v>70</v>
      </c>
    </row>
    <row r="7" spans="1:9">
      <c r="F7" s="3"/>
    </row>
    <row r="8" spans="1:9" s="6" customFormat="1" ht="48" customHeight="1">
      <c r="A8" s="142" t="s">
        <v>7</v>
      </c>
      <c r="B8" s="142"/>
      <c r="C8" s="143" t="s">
        <v>6</v>
      </c>
      <c r="D8" s="137" t="s">
        <v>8</v>
      </c>
      <c r="E8" s="137" t="s">
        <v>9</v>
      </c>
      <c r="F8" s="139" t="s">
        <v>10</v>
      </c>
      <c r="G8" s="137" t="s">
        <v>11</v>
      </c>
    </row>
    <row r="9" spans="1:9" s="6" customFormat="1" ht="52.8">
      <c r="A9" s="7" t="s">
        <v>4</v>
      </c>
      <c r="B9" s="7" t="s">
        <v>5</v>
      </c>
      <c r="C9" s="144"/>
      <c r="D9" s="138"/>
      <c r="E9" s="138"/>
      <c r="F9" s="138"/>
      <c r="G9" s="138"/>
    </row>
    <row r="10" spans="1:9" s="9" customFormat="1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</row>
    <row r="11" spans="1:9">
      <c r="A11" s="10"/>
      <c r="B11" s="10"/>
      <c r="C11" s="10"/>
      <c r="D11" s="39">
        <v>1</v>
      </c>
      <c r="E11" s="10"/>
      <c r="F11" s="10"/>
      <c r="G11" s="10"/>
    </row>
    <row r="12" spans="1:9">
      <c r="A12" s="10"/>
      <c r="B12" s="10"/>
      <c r="C12" s="10"/>
      <c r="D12" s="10"/>
      <c r="E12" s="10"/>
      <c r="F12" s="10"/>
      <c r="G12" s="10"/>
    </row>
    <row r="13" spans="1:9">
      <c r="A13" s="10"/>
      <c r="B13" s="10"/>
      <c r="C13" s="10"/>
      <c r="D13" s="10"/>
      <c r="E13" s="10"/>
      <c r="F13" s="10"/>
      <c r="G13" s="10"/>
    </row>
    <row r="14" spans="1:9">
      <c r="A14" s="10"/>
      <c r="B14" s="10"/>
      <c r="C14" s="10"/>
      <c r="D14" s="10"/>
      <c r="E14" s="10"/>
      <c r="F14" s="10"/>
      <c r="G14" s="10"/>
    </row>
    <row r="15" spans="1:9">
      <c r="D15" s="11" t="s">
        <v>0</v>
      </c>
      <c r="E15" s="10"/>
      <c r="F15" s="10"/>
      <c r="G15" s="10"/>
    </row>
    <row r="17" spans="1:7" ht="17.399999999999999">
      <c r="C17" s="140" t="s">
        <v>12</v>
      </c>
      <c r="D17" s="140"/>
      <c r="E17" s="140"/>
    </row>
    <row r="18" spans="1:7" ht="14.4" thickBot="1">
      <c r="C18" s="141" t="s">
        <v>13</v>
      </c>
      <c r="D18" s="141"/>
      <c r="E18" s="141"/>
      <c r="G18" s="15" t="s">
        <v>14</v>
      </c>
    </row>
    <row r="19" spans="1:7">
      <c r="F19" s="11" t="s">
        <v>15</v>
      </c>
      <c r="G19" s="16">
        <v>504201</v>
      </c>
    </row>
    <row r="20" spans="1:7">
      <c r="C20" s="37" t="s">
        <v>41</v>
      </c>
      <c r="D20" s="114" t="s">
        <v>73</v>
      </c>
      <c r="E20" s="38"/>
      <c r="F20" s="1" t="s">
        <v>16</v>
      </c>
      <c r="G20" s="13"/>
    </row>
    <row r="21" spans="1:7">
      <c r="A21" s="1" t="s">
        <v>22</v>
      </c>
      <c r="F21" s="1" t="s">
        <v>18</v>
      </c>
      <c r="G21" s="13"/>
    </row>
    <row r="22" spans="1:7">
      <c r="A22" s="1" t="s">
        <v>46</v>
      </c>
      <c r="F22" s="1" t="s">
        <v>17</v>
      </c>
      <c r="G22" s="13"/>
    </row>
    <row r="23" spans="1:7">
      <c r="A23" s="1" t="s">
        <v>23</v>
      </c>
      <c r="F23" s="1" t="s">
        <v>19</v>
      </c>
      <c r="G23" s="13"/>
    </row>
    <row r="24" spans="1:7">
      <c r="A24" s="1" t="s">
        <v>24</v>
      </c>
      <c r="F24" s="1" t="s">
        <v>20</v>
      </c>
      <c r="G24" s="13"/>
    </row>
    <row r="25" spans="1:7">
      <c r="A25" s="1" t="s">
        <v>25</v>
      </c>
      <c r="F25" s="1" t="s">
        <v>21</v>
      </c>
      <c r="G25" s="13"/>
    </row>
    <row r="26" spans="1:7" ht="14.4" thickBot="1">
      <c r="A26" s="1" t="s">
        <v>45</v>
      </c>
      <c r="G26" s="14"/>
    </row>
    <row r="27" spans="1:7">
      <c r="A27" s="1" t="s">
        <v>49</v>
      </c>
      <c r="C27" s="1">
        <v>94</v>
      </c>
    </row>
  </sheetData>
  <mergeCells count="11">
    <mergeCell ref="C17:E17"/>
    <mergeCell ref="C18:E18"/>
    <mergeCell ref="B4:C4"/>
    <mergeCell ref="A8:B8"/>
    <mergeCell ref="C8:C9"/>
    <mergeCell ref="E3:G3"/>
    <mergeCell ref="E4:G4"/>
    <mergeCell ref="D8:D9"/>
    <mergeCell ref="E8:E9"/>
    <mergeCell ref="F8:F9"/>
    <mergeCell ref="G8:G9"/>
  </mergeCells>
  <pageMargins left="0.70866141732283472" right="0" top="0.74803149606299213" bottom="0.74803149606299213" header="0.31496062992125984" footer="0.31496062992125984"/>
  <pageSetup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J14" sqref="J14"/>
    </sheetView>
  </sheetViews>
  <sheetFormatPr defaultRowHeight="14.4"/>
  <cols>
    <col min="1" max="1" width="13.88671875" customWidth="1"/>
    <col min="2" max="2" width="17.88671875" customWidth="1"/>
    <col min="3" max="3" width="20.44140625" customWidth="1"/>
    <col min="4" max="4" width="17.5546875" customWidth="1"/>
    <col min="5" max="5" width="18.33203125" customWidth="1"/>
    <col min="6" max="6" width="19.5546875" customWidth="1"/>
    <col min="7" max="7" width="19.33203125" customWidth="1"/>
  </cols>
  <sheetData>
    <row r="1" spans="1:8" ht="28.5" customHeight="1">
      <c r="A1" s="40"/>
      <c r="B1" s="40"/>
      <c r="C1" s="40" t="s">
        <v>2</v>
      </c>
      <c r="D1" s="40"/>
      <c r="E1" s="40"/>
      <c r="F1" s="40"/>
      <c r="G1" s="40"/>
      <c r="H1" s="42"/>
    </row>
    <row r="2" spans="1:8">
      <c r="A2" s="40"/>
      <c r="B2" s="40"/>
      <c r="C2" s="40"/>
      <c r="D2" s="40"/>
      <c r="E2" s="40"/>
      <c r="F2" s="40"/>
      <c r="G2" s="40"/>
      <c r="H2" s="42"/>
    </row>
    <row r="3" spans="1:8" ht="28.2">
      <c r="A3" s="2" t="s">
        <v>3</v>
      </c>
      <c r="B3" s="41"/>
      <c r="C3" s="41"/>
      <c r="D3" s="40"/>
      <c r="E3" s="135" t="s">
        <v>97</v>
      </c>
      <c r="F3" s="135"/>
      <c r="G3" s="135"/>
      <c r="H3" s="9"/>
    </row>
    <row r="4" spans="1:8" ht="17.399999999999999">
      <c r="A4" s="40"/>
      <c r="B4" s="136" t="s">
        <v>1</v>
      </c>
      <c r="C4" s="136"/>
      <c r="D4" s="40"/>
      <c r="E4" s="136" t="s">
        <v>43</v>
      </c>
      <c r="F4" s="136"/>
      <c r="G4" s="136"/>
      <c r="H4" s="40"/>
    </row>
    <row r="5" spans="1:8">
      <c r="A5" s="40">
        <v>5</v>
      </c>
      <c r="B5" s="40" t="s">
        <v>132</v>
      </c>
      <c r="C5" s="40" t="s">
        <v>130</v>
      </c>
      <c r="D5" s="40"/>
      <c r="E5" s="40"/>
      <c r="F5" s="40"/>
      <c r="G5" s="40"/>
      <c r="H5" s="40"/>
    </row>
    <row r="6" spans="1:8">
      <c r="A6" s="40"/>
      <c r="B6" s="40"/>
      <c r="C6" s="40"/>
      <c r="D6" s="40"/>
      <c r="E6" s="40"/>
      <c r="F6" s="40"/>
      <c r="G6" s="40"/>
      <c r="H6" s="40"/>
    </row>
    <row r="7" spans="1:8" hidden="1">
      <c r="H7" s="40"/>
    </row>
    <row r="8" spans="1:8" ht="28.5" customHeight="1">
      <c r="A8" s="142" t="s">
        <v>7</v>
      </c>
      <c r="B8" s="142"/>
      <c r="C8" s="143" t="s">
        <v>6</v>
      </c>
      <c r="D8" s="137" t="s">
        <v>8</v>
      </c>
      <c r="E8" s="137" t="s">
        <v>9</v>
      </c>
      <c r="F8" s="137" t="s">
        <v>10</v>
      </c>
      <c r="G8" s="137" t="s">
        <v>11</v>
      </c>
      <c r="H8" s="40"/>
    </row>
    <row r="9" spans="1:8" ht="39.6">
      <c r="A9" s="7" t="s">
        <v>4</v>
      </c>
      <c r="B9" s="7" t="s">
        <v>5</v>
      </c>
      <c r="C9" s="144"/>
      <c r="D9" s="138"/>
      <c r="E9" s="138"/>
      <c r="F9" s="138"/>
      <c r="G9" s="138"/>
      <c r="H9" s="40"/>
    </row>
    <row r="10" spans="1:8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40"/>
    </row>
    <row r="11" spans="1:8">
      <c r="A11" s="10"/>
      <c r="B11" s="10"/>
      <c r="C11" s="10"/>
      <c r="D11" s="39"/>
      <c r="E11" s="10"/>
      <c r="F11" s="10"/>
      <c r="G11" s="10"/>
      <c r="H11" s="40"/>
    </row>
    <row r="12" spans="1:8">
      <c r="A12" s="10"/>
      <c r="B12" s="10"/>
      <c r="C12" s="10"/>
      <c r="D12" s="10"/>
      <c r="E12" s="10"/>
      <c r="F12" s="10"/>
      <c r="G12" s="10"/>
      <c r="H12" s="40"/>
    </row>
    <row r="13" spans="1:8">
      <c r="A13" s="10"/>
      <c r="B13" s="10"/>
      <c r="C13" s="10"/>
      <c r="D13" s="10"/>
      <c r="E13" s="10"/>
      <c r="F13" s="10"/>
      <c r="G13" s="10"/>
      <c r="H13" s="40"/>
    </row>
    <row r="14" spans="1:8">
      <c r="A14" s="10"/>
      <c r="B14" s="10"/>
      <c r="C14" s="10"/>
      <c r="D14" s="10"/>
      <c r="E14" s="10"/>
      <c r="F14" s="10"/>
      <c r="G14" s="10"/>
      <c r="H14" s="40"/>
    </row>
    <row r="15" spans="1:8">
      <c r="A15" s="40"/>
      <c r="B15" s="40"/>
      <c r="C15" s="40"/>
      <c r="D15" s="11" t="s">
        <v>0</v>
      </c>
      <c r="E15" s="10"/>
      <c r="F15" s="10"/>
      <c r="G15" s="10"/>
      <c r="H15" s="40"/>
    </row>
    <row r="16" spans="1:8">
      <c r="A16" s="40"/>
      <c r="B16" s="40"/>
      <c r="C16" s="40"/>
      <c r="D16" s="40"/>
      <c r="E16" s="40"/>
      <c r="F16" s="40"/>
      <c r="G16" s="40"/>
      <c r="H16" s="40"/>
    </row>
    <row r="17" spans="1:8" ht="17.399999999999999">
      <c r="A17" s="40"/>
      <c r="B17" s="40"/>
      <c r="C17" s="111" t="s">
        <v>12</v>
      </c>
      <c r="D17" s="111"/>
      <c r="E17" s="111"/>
      <c r="F17" s="40"/>
      <c r="G17" s="40"/>
      <c r="H17" s="40"/>
    </row>
    <row r="18" spans="1:8" ht="15" thickBot="1">
      <c r="A18" s="40"/>
      <c r="B18" s="40"/>
      <c r="C18" s="131" t="s">
        <v>110</v>
      </c>
      <c r="D18" s="112"/>
      <c r="E18" s="112"/>
      <c r="F18" s="40"/>
      <c r="G18" s="113" t="s">
        <v>14</v>
      </c>
      <c r="H18" s="40"/>
    </row>
    <row r="19" spans="1:8">
      <c r="A19" s="40"/>
      <c r="B19" s="40"/>
      <c r="C19" s="40"/>
      <c r="D19" s="40"/>
      <c r="E19" s="40"/>
      <c r="F19" s="11" t="s">
        <v>15</v>
      </c>
      <c r="G19" s="16">
        <v>504201</v>
      </c>
      <c r="H19" s="40"/>
    </row>
    <row r="20" spans="1:8">
      <c r="A20" s="40"/>
      <c r="B20" s="40"/>
      <c r="C20" s="37" t="s">
        <v>41</v>
      </c>
      <c r="D20" s="114" t="s">
        <v>131</v>
      </c>
      <c r="E20" s="38" t="s">
        <v>130</v>
      </c>
      <c r="F20" s="40" t="s">
        <v>16</v>
      </c>
      <c r="G20" s="13"/>
      <c r="H20" s="40"/>
    </row>
    <row r="21" spans="1:8">
      <c r="A21" s="40" t="s">
        <v>116</v>
      </c>
      <c r="B21" s="40"/>
      <c r="C21" s="40"/>
      <c r="D21" s="40"/>
      <c r="E21" s="40"/>
      <c r="F21" s="40" t="s">
        <v>18</v>
      </c>
      <c r="G21" s="13"/>
      <c r="H21" s="40"/>
    </row>
    <row r="22" spans="1:8">
      <c r="A22" s="40" t="s">
        <v>96</v>
      </c>
      <c r="B22" s="40"/>
      <c r="C22" s="40"/>
      <c r="D22" s="40"/>
      <c r="E22" s="40"/>
      <c r="F22" s="40" t="s">
        <v>17</v>
      </c>
      <c r="G22" s="13"/>
    </row>
    <row r="23" spans="1:8">
      <c r="A23" s="40" t="s">
        <v>98</v>
      </c>
      <c r="B23" s="40"/>
      <c r="C23" s="40"/>
      <c r="D23" s="40"/>
      <c r="E23" s="40"/>
      <c r="F23" s="40" t="s">
        <v>19</v>
      </c>
      <c r="G23" s="13"/>
    </row>
    <row r="24" spans="1:8">
      <c r="A24" s="40" t="s">
        <v>24</v>
      </c>
      <c r="B24" s="40"/>
      <c r="C24" s="40"/>
      <c r="D24" s="40"/>
      <c r="E24" s="40"/>
      <c r="F24" s="40" t="s">
        <v>20</v>
      </c>
      <c r="G24" s="13"/>
    </row>
    <row r="25" spans="1:8">
      <c r="A25" s="40" t="s">
        <v>25</v>
      </c>
      <c r="B25" s="40"/>
      <c r="C25" s="40"/>
      <c r="D25" s="40"/>
      <c r="E25" s="40"/>
      <c r="F25" s="40" t="s">
        <v>21</v>
      </c>
      <c r="G25" s="13"/>
    </row>
    <row r="26" spans="1:8" ht="15" thickBot="1">
      <c r="A26" s="40" t="s">
        <v>117</v>
      </c>
      <c r="B26" s="40"/>
      <c r="C26" s="40"/>
      <c r="D26" s="40"/>
      <c r="E26" s="40"/>
      <c r="F26" s="40"/>
      <c r="G26" s="14"/>
    </row>
    <row r="27" spans="1:8">
      <c r="A27" s="40" t="s">
        <v>49</v>
      </c>
      <c r="B27" s="40"/>
      <c r="C27" s="40">
        <v>22</v>
      </c>
      <c r="D27" s="40"/>
      <c r="E27" s="40"/>
      <c r="F27" s="40"/>
      <c r="G27" s="40"/>
    </row>
  </sheetData>
  <mergeCells count="9">
    <mergeCell ref="E3:G3"/>
    <mergeCell ref="B4:C4"/>
    <mergeCell ref="E4:G4"/>
    <mergeCell ref="A8:B8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31"/>
  <sheetViews>
    <sheetView view="pageBreakPreview" zoomScaleNormal="80" zoomScaleSheetLayoutView="100" workbookViewId="0">
      <selection sqref="A1:AA29"/>
    </sheetView>
  </sheetViews>
  <sheetFormatPr defaultColWidth="9.109375" defaultRowHeight="13.8"/>
  <cols>
    <col min="1" max="1" width="2.5546875" style="6" customWidth="1"/>
    <col min="2" max="2" width="0.33203125" style="46" hidden="1" customWidth="1"/>
    <col min="3" max="3" width="4.5546875" style="46" hidden="1" customWidth="1"/>
    <col min="4" max="4" width="19.88671875" style="42" customWidth="1"/>
    <col min="5" max="5" width="6.77734375" style="1" customWidth="1"/>
    <col min="6" max="6" width="5.5546875" style="1" customWidth="1"/>
    <col min="7" max="8" width="5.44140625" style="1" customWidth="1"/>
    <col min="9" max="9" width="5.88671875" style="1" customWidth="1"/>
    <col min="10" max="10" width="5.33203125" style="1" customWidth="1"/>
    <col min="11" max="11" width="5.44140625" style="1" customWidth="1"/>
    <col min="12" max="12" width="6.109375" style="1" customWidth="1"/>
    <col min="13" max="13" width="5.33203125" style="1" customWidth="1"/>
    <col min="14" max="14" width="6.109375" style="1" customWidth="1"/>
    <col min="15" max="15" width="5.88671875" style="1" customWidth="1"/>
    <col min="16" max="16" width="6" style="1" customWidth="1"/>
    <col min="17" max="17" width="7.109375" style="1" customWidth="1"/>
    <col min="18" max="18" width="5.44140625" style="1" customWidth="1"/>
    <col min="19" max="19" width="5.21875" style="1" customWidth="1"/>
    <col min="20" max="20" width="5.44140625" style="1" customWidth="1"/>
    <col min="21" max="21" width="5.88671875" style="1" customWidth="1"/>
    <col min="22" max="22" width="6.5546875" style="1" customWidth="1"/>
    <col min="23" max="23" width="5.5546875" style="1" customWidth="1"/>
    <col min="24" max="24" width="6.109375" style="1" customWidth="1"/>
    <col min="25" max="25" width="6" style="1" customWidth="1"/>
    <col min="26" max="26" width="5.5546875" style="1" customWidth="1"/>
    <col min="27" max="27" width="6.33203125" style="1" customWidth="1"/>
    <col min="28" max="16384" width="9.109375" style="1"/>
  </cols>
  <sheetData>
    <row r="1" spans="1:27" ht="14.4">
      <c r="A1" s="153"/>
      <c r="B1" s="74"/>
      <c r="C1" s="74"/>
      <c r="D1" s="153" t="s">
        <v>30</v>
      </c>
      <c r="E1" s="149" t="s">
        <v>76</v>
      </c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1"/>
      <c r="Z1" s="151"/>
      <c r="AA1" s="152"/>
    </row>
    <row r="2" spans="1:27" ht="59.4">
      <c r="A2" s="154"/>
      <c r="B2" s="122" t="s">
        <v>75</v>
      </c>
      <c r="C2" s="122" t="s">
        <v>74</v>
      </c>
      <c r="D2" s="154"/>
      <c r="E2" s="75" t="s">
        <v>47</v>
      </c>
      <c r="F2" s="75" t="s">
        <v>78</v>
      </c>
      <c r="G2" s="75" t="s">
        <v>82</v>
      </c>
      <c r="H2" s="75" t="s">
        <v>48</v>
      </c>
      <c r="I2" s="75" t="s">
        <v>114</v>
      </c>
      <c r="J2" s="75" t="s">
        <v>59</v>
      </c>
      <c r="K2" s="75" t="s">
        <v>69</v>
      </c>
      <c r="L2" s="75" t="s">
        <v>103</v>
      </c>
      <c r="M2" s="75" t="s">
        <v>79</v>
      </c>
      <c r="N2" s="75" t="s">
        <v>54</v>
      </c>
      <c r="O2" s="75" t="s">
        <v>56</v>
      </c>
      <c r="P2" s="75" t="s">
        <v>57</v>
      </c>
      <c r="Q2" s="75" t="s">
        <v>83</v>
      </c>
      <c r="R2" s="75" t="s">
        <v>120</v>
      </c>
      <c r="S2" s="105" t="s">
        <v>112</v>
      </c>
      <c r="T2" s="76" t="s">
        <v>85</v>
      </c>
      <c r="U2" s="75" t="s">
        <v>86</v>
      </c>
      <c r="V2" s="75" t="s">
        <v>125</v>
      </c>
      <c r="W2" s="103" t="s">
        <v>58</v>
      </c>
      <c r="X2" s="75" t="s">
        <v>128</v>
      </c>
      <c r="Y2" s="75" t="s">
        <v>121</v>
      </c>
      <c r="Z2" s="75" t="s">
        <v>118</v>
      </c>
      <c r="AA2" s="75"/>
    </row>
    <row r="3" spans="1:27">
      <c r="A3" s="155" t="s">
        <v>26</v>
      </c>
      <c r="B3" s="77"/>
      <c r="C3" s="77"/>
      <c r="D3" s="78" t="s">
        <v>113</v>
      </c>
      <c r="E3" s="69">
        <v>120</v>
      </c>
      <c r="F3" s="69">
        <v>3</v>
      </c>
      <c r="G3" s="69"/>
      <c r="H3" s="69">
        <v>2</v>
      </c>
      <c r="I3" s="69">
        <v>25</v>
      </c>
      <c r="J3" s="69"/>
      <c r="K3" s="69"/>
      <c r="L3" s="69"/>
      <c r="M3" s="69"/>
      <c r="N3" s="69"/>
      <c r="O3" s="69"/>
      <c r="P3" s="69"/>
      <c r="Q3" s="69"/>
      <c r="R3" s="69"/>
      <c r="S3" s="106"/>
      <c r="T3" s="79"/>
      <c r="U3" s="69"/>
      <c r="V3" s="69"/>
      <c r="W3" s="104"/>
      <c r="X3" s="69"/>
      <c r="Y3" s="69"/>
      <c r="Z3" s="69"/>
      <c r="AA3" s="69"/>
    </row>
    <row r="4" spans="1:27">
      <c r="A4" s="155"/>
      <c r="B4" s="77"/>
      <c r="C4" s="77"/>
      <c r="D4" s="80" t="s">
        <v>111</v>
      </c>
      <c r="E4" s="69">
        <v>120</v>
      </c>
      <c r="F4" s="69"/>
      <c r="G4" s="69"/>
      <c r="H4" s="69">
        <v>8</v>
      </c>
      <c r="I4" s="69"/>
      <c r="J4" s="69"/>
      <c r="K4" s="69"/>
      <c r="L4" s="69"/>
      <c r="M4" s="69"/>
      <c r="N4" s="69"/>
      <c r="O4" s="69"/>
      <c r="P4" s="69"/>
      <c r="Q4" s="69"/>
      <c r="R4" s="69"/>
      <c r="S4" s="106">
        <v>2</v>
      </c>
      <c r="T4" s="79"/>
      <c r="U4" s="69"/>
      <c r="V4" s="69"/>
      <c r="W4" s="104"/>
      <c r="X4" s="69"/>
      <c r="Y4" s="69"/>
      <c r="Z4" s="69"/>
      <c r="AA4" s="69"/>
    </row>
    <row r="5" spans="1:27">
      <c r="A5" s="155"/>
      <c r="B5" s="77"/>
      <c r="C5" s="77"/>
      <c r="D5" s="80" t="s">
        <v>122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106"/>
      <c r="T5" s="79"/>
      <c r="U5" s="69">
        <v>40</v>
      </c>
      <c r="V5" s="69"/>
      <c r="W5" s="104"/>
      <c r="X5" s="69"/>
      <c r="Y5" s="69">
        <v>10</v>
      </c>
      <c r="Z5" s="69"/>
      <c r="AA5" s="69"/>
    </row>
    <row r="6" spans="1:27">
      <c r="A6" s="155"/>
      <c r="B6" s="77"/>
      <c r="C6" s="77"/>
      <c r="D6" s="80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106"/>
      <c r="T6" s="79"/>
      <c r="U6" s="69"/>
      <c r="V6" s="69"/>
      <c r="W6" s="104"/>
      <c r="X6" s="69"/>
      <c r="Y6" s="69"/>
      <c r="Z6" s="69"/>
      <c r="AA6" s="69"/>
    </row>
    <row r="7" spans="1:27">
      <c r="A7" s="155"/>
      <c r="B7" s="77"/>
      <c r="C7" s="77"/>
      <c r="D7" s="80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106"/>
      <c r="T7" s="79"/>
      <c r="U7" s="69"/>
      <c r="V7" s="69"/>
      <c r="W7" s="104"/>
      <c r="X7" s="69"/>
      <c r="Y7" s="69"/>
      <c r="Z7" s="69"/>
      <c r="AA7" s="69"/>
    </row>
    <row r="8" spans="1:27">
      <c r="A8" s="146" t="s">
        <v>27</v>
      </c>
      <c r="B8" s="77"/>
      <c r="C8" s="77"/>
      <c r="D8" s="80" t="s">
        <v>89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106"/>
      <c r="T8" s="79"/>
      <c r="U8" s="69"/>
      <c r="V8" s="69"/>
      <c r="W8" s="104"/>
      <c r="X8" s="69"/>
      <c r="Y8" s="69"/>
      <c r="Z8" s="69"/>
      <c r="AA8" s="69"/>
    </row>
    <row r="9" spans="1:27">
      <c r="A9" s="146"/>
      <c r="B9" s="77"/>
      <c r="C9" s="77"/>
      <c r="D9" s="80" t="s">
        <v>127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106"/>
      <c r="T9" s="79"/>
      <c r="U9" s="69"/>
      <c r="V9" s="69">
        <v>100</v>
      </c>
      <c r="W9" s="104"/>
      <c r="X9" s="69"/>
      <c r="Y9" s="69"/>
      <c r="Z9" s="69"/>
      <c r="AA9" s="69"/>
    </row>
    <row r="10" spans="1:27">
      <c r="A10" s="146"/>
      <c r="B10" s="77"/>
      <c r="C10" s="77"/>
      <c r="D10" s="80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106"/>
      <c r="T10" s="79"/>
      <c r="U10" s="69"/>
      <c r="V10" s="69"/>
      <c r="W10" s="104"/>
      <c r="X10" s="69"/>
      <c r="Y10" s="69"/>
      <c r="Z10" s="69"/>
      <c r="AA10" s="69"/>
    </row>
    <row r="11" spans="1:27">
      <c r="A11" s="146" t="s">
        <v>28</v>
      </c>
      <c r="B11" s="77"/>
      <c r="C11" s="77"/>
      <c r="D11" s="80" t="s">
        <v>90</v>
      </c>
      <c r="E11" s="69"/>
      <c r="F11" s="69"/>
      <c r="G11" s="69">
        <v>3</v>
      </c>
      <c r="H11" s="69"/>
      <c r="I11" s="69"/>
      <c r="J11" s="69">
        <v>1</v>
      </c>
      <c r="K11" s="69"/>
      <c r="L11" s="69"/>
      <c r="M11" s="69">
        <v>25</v>
      </c>
      <c r="N11" s="69">
        <v>65</v>
      </c>
      <c r="O11" s="69">
        <v>12</v>
      </c>
      <c r="P11" s="69">
        <v>13</v>
      </c>
      <c r="Q11" s="69"/>
      <c r="R11" s="69"/>
      <c r="S11" s="106"/>
      <c r="T11" s="79"/>
      <c r="U11" s="69"/>
      <c r="V11" s="69"/>
      <c r="W11" s="104"/>
      <c r="X11" s="69"/>
      <c r="Y11" s="69"/>
      <c r="Z11" s="69"/>
      <c r="AA11" s="69"/>
    </row>
    <row r="12" spans="1:27">
      <c r="A12" s="146"/>
      <c r="B12" s="77"/>
      <c r="C12" s="77"/>
      <c r="D12" s="42" t="s">
        <v>129</v>
      </c>
      <c r="E12" s="69"/>
      <c r="F12" s="69">
        <v>4</v>
      </c>
      <c r="G12" s="69"/>
      <c r="H12" s="69"/>
      <c r="I12" s="69"/>
      <c r="J12" s="69">
        <v>1</v>
      </c>
      <c r="K12" s="69">
        <v>3</v>
      </c>
      <c r="L12" s="69">
        <v>90</v>
      </c>
      <c r="M12" s="69"/>
      <c r="N12" s="69"/>
      <c r="O12" s="69">
        <v>15</v>
      </c>
      <c r="P12" s="69">
        <v>10</v>
      </c>
      <c r="Q12" s="69"/>
      <c r="R12" s="69"/>
      <c r="S12" s="106"/>
      <c r="T12" s="79"/>
      <c r="U12" s="69"/>
      <c r="V12" s="69"/>
      <c r="W12" s="104"/>
      <c r="X12" s="69"/>
      <c r="Y12" s="69"/>
      <c r="Z12" s="69">
        <v>7</v>
      </c>
      <c r="AA12" s="69"/>
    </row>
    <row r="13" spans="1:27">
      <c r="A13" s="146"/>
      <c r="B13" s="77"/>
      <c r="C13" s="77"/>
      <c r="D13" s="133" t="s">
        <v>77</v>
      </c>
      <c r="E13" s="69"/>
      <c r="F13" s="69">
        <v>5</v>
      </c>
      <c r="G13" s="69"/>
      <c r="H13" s="69"/>
      <c r="I13" s="69"/>
      <c r="J13" s="69">
        <v>1</v>
      </c>
      <c r="K13" s="69"/>
      <c r="L13" s="69"/>
      <c r="M13" s="69"/>
      <c r="N13" s="69"/>
      <c r="O13" s="69"/>
      <c r="P13" s="69"/>
      <c r="Q13" s="69">
        <v>45</v>
      </c>
      <c r="R13" s="69"/>
      <c r="S13" s="106"/>
      <c r="T13" s="79"/>
      <c r="U13" s="69"/>
      <c r="V13" s="69"/>
      <c r="W13" s="104"/>
      <c r="X13" s="69"/>
      <c r="Y13" s="69"/>
      <c r="Z13" s="69"/>
      <c r="AA13" s="69"/>
    </row>
    <row r="14" spans="1:27" s="40" customFormat="1">
      <c r="A14" s="146"/>
      <c r="B14" s="77"/>
      <c r="C14" s="77"/>
      <c r="D14" s="80" t="s">
        <v>115</v>
      </c>
      <c r="E14" s="69"/>
      <c r="F14" s="69"/>
      <c r="G14" s="69">
        <v>3</v>
      </c>
      <c r="H14" s="69"/>
      <c r="I14" s="69"/>
      <c r="J14" s="69">
        <v>0.3</v>
      </c>
      <c r="K14" s="69"/>
      <c r="L14" s="69"/>
      <c r="M14" s="69"/>
      <c r="N14" s="69"/>
      <c r="O14" s="69">
        <v>10</v>
      </c>
      <c r="P14" s="69">
        <v>50</v>
      </c>
      <c r="Q14" s="69"/>
      <c r="R14" s="69"/>
      <c r="S14" s="106"/>
      <c r="T14" s="79"/>
      <c r="U14" s="69"/>
      <c r="V14" s="69"/>
      <c r="W14" s="104"/>
      <c r="X14" s="69"/>
      <c r="Y14" s="69"/>
      <c r="Z14" s="69"/>
      <c r="AA14" s="69"/>
    </row>
    <row r="15" spans="1:27">
      <c r="A15" s="146"/>
      <c r="B15" s="77"/>
      <c r="C15" s="77"/>
      <c r="D15" s="80" t="s">
        <v>92</v>
      </c>
      <c r="E15" s="69"/>
      <c r="F15" s="69"/>
      <c r="G15" s="69"/>
      <c r="H15" s="69">
        <v>8</v>
      </c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106"/>
      <c r="T15" s="79"/>
      <c r="U15" s="69"/>
      <c r="V15" s="69">
        <v>30</v>
      </c>
      <c r="W15" s="104"/>
      <c r="X15" s="69">
        <v>5</v>
      </c>
      <c r="Y15" s="69"/>
      <c r="Z15" s="69"/>
      <c r="AA15" s="69"/>
    </row>
    <row r="16" spans="1:27">
      <c r="A16" s="146"/>
      <c r="B16" s="77"/>
      <c r="C16" s="77"/>
      <c r="D16" s="80" t="s">
        <v>102</v>
      </c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106"/>
      <c r="T16" s="79">
        <v>37</v>
      </c>
      <c r="U16" s="69">
        <v>20</v>
      </c>
      <c r="V16" s="69"/>
      <c r="W16" s="104"/>
      <c r="X16" s="69"/>
      <c r="Y16" s="69"/>
      <c r="Z16" s="69"/>
      <c r="AA16" s="69"/>
    </row>
    <row r="17" spans="1:27">
      <c r="A17" s="146" t="s">
        <v>29</v>
      </c>
      <c r="B17" s="77"/>
      <c r="C17" s="77"/>
      <c r="D17" s="42" t="s">
        <v>104</v>
      </c>
      <c r="E17" s="69">
        <v>45</v>
      </c>
      <c r="F17" s="69">
        <v>4</v>
      </c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106"/>
      <c r="T17" s="79"/>
      <c r="U17" s="69"/>
      <c r="V17" s="69"/>
      <c r="W17" s="129">
        <v>1</v>
      </c>
      <c r="X17" s="69"/>
      <c r="Y17" s="69"/>
      <c r="Z17" s="69"/>
      <c r="AA17" s="69"/>
    </row>
    <row r="18" spans="1:27">
      <c r="A18" s="146"/>
      <c r="B18" s="77"/>
      <c r="C18" s="77"/>
      <c r="D18" s="80" t="s">
        <v>119</v>
      </c>
      <c r="E18" s="69"/>
      <c r="F18" s="69"/>
      <c r="G18" s="69"/>
      <c r="H18" s="69">
        <v>8</v>
      </c>
      <c r="I18" s="69"/>
      <c r="J18" s="69"/>
      <c r="K18" s="69"/>
      <c r="L18" s="69"/>
      <c r="M18" s="69"/>
      <c r="N18" s="69"/>
      <c r="O18" s="69"/>
      <c r="P18" s="69"/>
      <c r="Q18" s="69"/>
      <c r="R18" s="69">
        <v>0.45</v>
      </c>
      <c r="S18" s="106"/>
      <c r="T18" s="79"/>
      <c r="U18" s="69"/>
      <c r="V18" s="69"/>
      <c r="W18" s="104"/>
      <c r="X18" s="69"/>
      <c r="Y18" s="69"/>
      <c r="Z18" s="69"/>
      <c r="AA18" s="69"/>
    </row>
    <row r="19" spans="1:27">
      <c r="A19" s="146"/>
      <c r="B19" s="77"/>
      <c r="C19" s="77"/>
      <c r="D19" s="80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106"/>
      <c r="T19" s="79"/>
      <c r="U19" s="69"/>
      <c r="V19" s="69"/>
      <c r="W19" s="104"/>
      <c r="X19" s="69"/>
      <c r="Y19" s="69"/>
      <c r="Z19" s="69"/>
      <c r="AA19" s="69"/>
    </row>
    <row r="20" spans="1:27">
      <c r="A20" s="81"/>
      <c r="B20" s="82"/>
      <c r="C20" s="82"/>
      <c r="D20" s="83" t="s">
        <v>37</v>
      </c>
      <c r="E20" s="84">
        <f>SUM(E3:E19)</f>
        <v>285</v>
      </c>
      <c r="F20" s="84">
        <f t="shared" ref="F20:AA20" si="0">SUM(F3:F19)</f>
        <v>16</v>
      </c>
      <c r="G20" s="84">
        <f>SUM(G3:G19)</f>
        <v>6</v>
      </c>
      <c r="H20" s="84">
        <f t="shared" si="0"/>
        <v>26</v>
      </c>
      <c r="I20" s="84">
        <v>27</v>
      </c>
      <c r="J20" s="84">
        <f t="shared" si="0"/>
        <v>3.3</v>
      </c>
      <c r="K20" s="84">
        <f t="shared" si="0"/>
        <v>3</v>
      </c>
      <c r="L20" s="84">
        <f>SUM(L3:L19)</f>
        <v>90</v>
      </c>
      <c r="M20" s="84">
        <f t="shared" si="0"/>
        <v>25</v>
      </c>
      <c r="N20" s="84">
        <f t="shared" si="0"/>
        <v>65</v>
      </c>
      <c r="O20" s="84">
        <f t="shared" si="0"/>
        <v>37</v>
      </c>
      <c r="P20" s="84">
        <f t="shared" si="0"/>
        <v>73</v>
      </c>
      <c r="Q20" s="84">
        <f t="shared" si="0"/>
        <v>45</v>
      </c>
      <c r="R20" s="84">
        <f t="shared" si="0"/>
        <v>0.45</v>
      </c>
      <c r="S20" s="84">
        <f t="shared" si="0"/>
        <v>2</v>
      </c>
      <c r="T20" s="123">
        <f t="shared" si="0"/>
        <v>37</v>
      </c>
      <c r="U20" s="84">
        <f t="shared" ref="U20:Y20" si="1">SUM(U3:U19)</f>
        <v>60</v>
      </c>
      <c r="V20" s="84">
        <f t="shared" si="1"/>
        <v>130</v>
      </c>
      <c r="W20" s="84">
        <f t="shared" si="1"/>
        <v>1</v>
      </c>
      <c r="X20" s="84">
        <f t="shared" si="1"/>
        <v>5</v>
      </c>
      <c r="Y20" s="84">
        <f t="shared" si="1"/>
        <v>10</v>
      </c>
      <c r="Z20" s="84">
        <f t="shared" si="0"/>
        <v>7</v>
      </c>
      <c r="AA20" s="84">
        <f t="shared" si="0"/>
        <v>0</v>
      </c>
    </row>
    <row r="21" spans="1:27">
      <c r="A21" s="81"/>
      <c r="B21" s="82"/>
      <c r="C21" s="82"/>
      <c r="D21" s="85" t="s">
        <v>38</v>
      </c>
      <c r="E21" s="102">
        <f t="shared" ref="E21:AA21" si="2">E20*$E26</f>
        <v>6270</v>
      </c>
      <c r="F21" s="102">
        <f t="shared" si="2"/>
        <v>352</v>
      </c>
      <c r="G21" s="102">
        <f t="shared" si="2"/>
        <v>132</v>
      </c>
      <c r="H21" s="102">
        <f t="shared" si="2"/>
        <v>572</v>
      </c>
      <c r="I21" s="102">
        <f t="shared" si="2"/>
        <v>594</v>
      </c>
      <c r="J21" s="102">
        <f t="shared" si="2"/>
        <v>72.599999999999994</v>
      </c>
      <c r="K21" s="102">
        <f t="shared" si="2"/>
        <v>66</v>
      </c>
      <c r="L21" s="102">
        <f t="shared" si="2"/>
        <v>1980</v>
      </c>
      <c r="M21" s="102">
        <f t="shared" si="2"/>
        <v>550</v>
      </c>
      <c r="N21" s="102">
        <f t="shared" si="2"/>
        <v>1430</v>
      </c>
      <c r="O21" s="102">
        <f t="shared" si="2"/>
        <v>814</v>
      </c>
      <c r="P21" s="102">
        <f t="shared" si="2"/>
        <v>1606</v>
      </c>
      <c r="Q21" s="102">
        <f t="shared" si="2"/>
        <v>990</v>
      </c>
      <c r="R21" s="102">
        <f t="shared" si="2"/>
        <v>9.9</v>
      </c>
      <c r="S21" s="102">
        <f t="shared" si="2"/>
        <v>44</v>
      </c>
      <c r="T21" s="102">
        <f t="shared" si="2"/>
        <v>814</v>
      </c>
      <c r="U21" s="102">
        <f t="shared" si="2"/>
        <v>1320</v>
      </c>
      <c r="V21" s="102">
        <f t="shared" si="2"/>
        <v>2860</v>
      </c>
      <c r="W21" s="102">
        <f t="shared" si="2"/>
        <v>22</v>
      </c>
      <c r="X21" s="102">
        <f t="shared" si="2"/>
        <v>110</v>
      </c>
      <c r="Y21" s="102">
        <f t="shared" si="2"/>
        <v>220</v>
      </c>
      <c r="Z21" s="102">
        <f t="shared" si="2"/>
        <v>154</v>
      </c>
      <c r="AA21" s="102">
        <f t="shared" si="2"/>
        <v>0</v>
      </c>
    </row>
    <row r="22" spans="1:27">
      <c r="A22" s="81"/>
      <c r="B22" s="82"/>
      <c r="C22" s="82"/>
      <c r="D22" s="86" t="s">
        <v>31</v>
      </c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</row>
    <row r="23" spans="1:27">
      <c r="A23" s="81"/>
      <c r="B23" s="82"/>
      <c r="C23" s="82"/>
      <c r="D23" s="88" t="s">
        <v>32</v>
      </c>
      <c r="E23" s="89">
        <f>E21*E22</f>
        <v>0</v>
      </c>
      <c r="F23" s="89">
        <f t="shared" ref="F23:AA23" si="3">F21*F22</f>
        <v>0</v>
      </c>
      <c r="G23" s="90">
        <f t="shared" si="3"/>
        <v>0</v>
      </c>
      <c r="H23" s="90">
        <f t="shared" si="3"/>
        <v>0</v>
      </c>
      <c r="I23" s="90">
        <f t="shared" si="3"/>
        <v>0</v>
      </c>
      <c r="J23" s="90">
        <f>J21*J22</f>
        <v>0</v>
      </c>
      <c r="K23" s="90">
        <f>K21*K22</f>
        <v>0</v>
      </c>
      <c r="L23" s="90">
        <f>L21*L22</f>
        <v>0</v>
      </c>
      <c r="M23" s="90">
        <f>M21*M22</f>
        <v>0</v>
      </c>
      <c r="N23" s="90">
        <f t="shared" si="3"/>
        <v>0</v>
      </c>
      <c r="O23" s="90">
        <f t="shared" si="3"/>
        <v>0</v>
      </c>
      <c r="P23" s="90">
        <f t="shared" si="3"/>
        <v>0</v>
      </c>
      <c r="Q23" s="90">
        <f>Q21*Q22</f>
        <v>0</v>
      </c>
      <c r="R23" s="90">
        <f t="shared" si="3"/>
        <v>0</v>
      </c>
      <c r="S23" s="90">
        <f t="shared" si="3"/>
        <v>0</v>
      </c>
      <c r="T23" s="90">
        <f t="shared" si="3"/>
        <v>0</v>
      </c>
      <c r="U23" s="90">
        <f>U22*U21</f>
        <v>0</v>
      </c>
      <c r="V23" s="90">
        <f>V21*V22</f>
        <v>0</v>
      </c>
      <c r="W23" s="90"/>
      <c r="X23" s="90">
        <f t="shared" si="3"/>
        <v>0</v>
      </c>
      <c r="Y23" s="90">
        <f>Y21*Y22</f>
        <v>0</v>
      </c>
      <c r="Z23" s="90">
        <f t="shared" si="3"/>
        <v>0</v>
      </c>
      <c r="AA23" s="90">
        <f t="shared" si="3"/>
        <v>0</v>
      </c>
    </row>
    <row r="24" spans="1:27">
      <c r="A24" s="81"/>
      <c r="B24" s="82"/>
      <c r="C24" s="82"/>
      <c r="D24" s="91" t="s">
        <v>42</v>
      </c>
      <c r="E24" s="147">
        <f>SUM(E23:AA23)</f>
        <v>0</v>
      </c>
      <c r="F24" s="147"/>
      <c r="G24" s="92" t="s">
        <v>40</v>
      </c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4"/>
      <c r="Z24" s="94"/>
      <c r="AA24" s="94"/>
    </row>
    <row r="25" spans="1:27">
      <c r="A25" s="95"/>
      <c r="B25" s="96"/>
      <c r="C25" s="96"/>
      <c r="D25" s="91" t="s">
        <v>33</v>
      </c>
      <c r="E25" s="148">
        <f>E24/E26</f>
        <v>0</v>
      </c>
      <c r="F25" s="148"/>
      <c r="G25" s="97" t="s">
        <v>40</v>
      </c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</row>
    <row r="26" spans="1:27">
      <c r="A26" s="95"/>
      <c r="B26" s="96"/>
      <c r="C26" s="96"/>
      <c r="D26" s="80" t="s">
        <v>50</v>
      </c>
      <c r="E26" s="98">
        <v>22</v>
      </c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</row>
    <row r="27" spans="1:27">
      <c r="A27" s="95"/>
      <c r="B27" s="96"/>
      <c r="C27" s="96"/>
      <c r="D27" s="95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</row>
    <row r="28" spans="1:27">
      <c r="A28" s="95"/>
      <c r="B28" s="94"/>
      <c r="C28" s="94"/>
      <c r="D28" s="95" t="s">
        <v>81</v>
      </c>
      <c r="E28" s="99"/>
      <c r="F28" s="99"/>
      <c r="G28" s="94"/>
      <c r="H28" s="99"/>
      <c r="I28" s="99"/>
      <c r="J28" s="99"/>
      <c r="K28" s="99"/>
      <c r="L28" s="99"/>
      <c r="M28" s="94"/>
      <c r="N28" s="94" t="s">
        <v>80</v>
      </c>
      <c r="O28" s="94"/>
      <c r="P28" s="94"/>
      <c r="Q28" s="94"/>
      <c r="R28" s="99"/>
      <c r="S28" s="107"/>
      <c r="T28" s="109" t="s">
        <v>93</v>
      </c>
      <c r="U28" s="109"/>
      <c r="X28" s="94"/>
      <c r="Y28" s="94"/>
      <c r="Z28" s="94"/>
      <c r="AA28" s="94"/>
    </row>
    <row r="29" spans="1:27" ht="16.8">
      <c r="A29" s="95"/>
      <c r="B29" s="96"/>
      <c r="C29" s="96"/>
      <c r="D29" s="95"/>
      <c r="E29" s="145" t="s">
        <v>1</v>
      </c>
      <c r="F29" s="145"/>
      <c r="G29" s="94"/>
      <c r="H29" s="145" t="s">
        <v>43</v>
      </c>
      <c r="I29" s="145"/>
      <c r="J29" s="145"/>
      <c r="K29" s="145"/>
      <c r="L29" s="145"/>
      <c r="M29" s="94"/>
      <c r="N29" s="94"/>
      <c r="O29" s="94"/>
      <c r="P29" s="94"/>
      <c r="Q29" s="94"/>
      <c r="R29" s="124"/>
      <c r="S29" s="100"/>
      <c r="T29" s="108" t="s">
        <v>43</v>
      </c>
      <c r="U29" s="108"/>
      <c r="X29" s="94"/>
      <c r="Y29" s="94"/>
      <c r="Z29" s="94"/>
      <c r="AA29" s="94"/>
    </row>
    <row r="30" spans="1:27" s="40" customFormat="1" ht="15" customHeight="1">
      <c r="A30" s="95"/>
      <c r="B30" s="96"/>
      <c r="C30" s="96"/>
      <c r="D30" s="107"/>
      <c r="E30" s="107"/>
      <c r="F30" s="94"/>
      <c r="G30" s="94"/>
      <c r="H30" s="94"/>
      <c r="I30" s="94"/>
    </row>
    <row r="31" spans="1:27" s="40" customFormat="1" ht="15" customHeight="1">
      <c r="A31" s="42"/>
      <c r="B31" s="46"/>
      <c r="C31" s="46"/>
      <c r="D31" s="110"/>
      <c r="E31" s="110"/>
    </row>
  </sheetData>
  <mergeCells count="11">
    <mergeCell ref="A11:A16"/>
    <mergeCell ref="E1:AA1"/>
    <mergeCell ref="D1:D2"/>
    <mergeCell ref="A1:A2"/>
    <mergeCell ref="A3:A7"/>
    <mergeCell ref="A8:A10"/>
    <mergeCell ref="H29:L29"/>
    <mergeCell ref="E29:F29"/>
    <mergeCell ref="A17:A19"/>
    <mergeCell ref="E24:F24"/>
    <mergeCell ref="E25:F25"/>
  </mergeCells>
  <pageMargins left="0.23622047244094491" right="0.23622047244094491" top="0.74803149606299213" bottom="0.74803149606299213" header="0.31496062992125984" footer="0.31496062992125984"/>
  <pageSetup scale="82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31"/>
  <sheetViews>
    <sheetView zoomScale="120" zoomScaleNormal="120" workbookViewId="0">
      <selection activeCell="P15" sqref="P15"/>
    </sheetView>
  </sheetViews>
  <sheetFormatPr defaultColWidth="9.109375" defaultRowHeight="13.8"/>
  <cols>
    <col min="1" max="1" width="7.6640625" style="6" customWidth="1"/>
    <col min="2" max="2" width="24.33203125" style="1" customWidth="1"/>
    <col min="3" max="3" width="5.33203125" style="1" customWidth="1"/>
    <col min="4" max="4" width="7.44140625" style="1" customWidth="1"/>
    <col min="5" max="5" width="6.44140625" style="1" customWidth="1"/>
    <col min="6" max="6" width="5.6640625" style="1" customWidth="1"/>
    <col min="7" max="7" width="7.33203125" style="1" customWidth="1"/>
    <col min="8" max="14" width="5.6640625" style="1" customWidth="1"/>
    <col min="15" max="15" width="7.6640625" style="1" customWidth="1"/>
    <col min="16" max="25" width="4.44140625" style="1" customWidth="1"/>
    <col min="26" max="16384" width="9.109375" style="1"/>
  </cols>
  <sheetData>
    <row r="1" spans="1:14" ht="17.399999999999999">
      <c r="C1" s="32" t="s">
        <v>12</v>
      </c>
      <c r="D1" s="30"/>
    </row>
    <row r="2" spans="1:14">
      <c r="C2" s="31" t="s">
        <v>44</v>
      </c>
      <c r="D2" s="31"/>
    </row>
    <row r="3" spans="1:14" s="36" customFormat="1">
      <c r="A3" s="33"/>
      <c r="B3" s="34"/>
      <c r="C3" s="34" t="s">
        <v>41</v>
      </c>
      <c r="D3" s="35">
        <v>18</v>
      </c>
      <c r="F3" s="156" t="s">
        <v>94</v>
      </c>
      <c r="G3" s="156"/>
      <c r="I3" s="36" t="s">
        <v>95</v>
      </c>
    </row>
    <row r="4" spans="1:14">
      <c r="B4" s="12"/>
      <c r="C4" s="12"/>
      <c r="D4" s="12"/>
    </row>
    <row r="5" spans="1:14">
      <c r="B5" s="45" t="s">
        <v>49</v>
      </c>
      <c r="C5" s="45">
        <v>3</v>
      </c>
      <c r="D5" s="45"/>
      <c r="E5" s="45"/>
    </row>
    <row r="6" spans="1:14">
      <c r="B6" s="1" t="s">
        <v>22</v>
      </c>
    </row>
    <row r="7" spans="1:14">
      <c r="B7" s="40" t="s">
        <v>60</v>
      </c>
      <c r="C7" s="40" t="s">
        <v>99</v>
      </c>
    </row>
    <row r="8" spans="1:14">
      <c r="B8" s="1" t="s">
        <v>34</v>
      </c>
    </row>
    <row r="9" spans="1:14">
      <c r="B9" s="1" t="s">
        <v>2</v>
      </c>
      <c r="C9" s="3"/>
      <c r="D9" s="3"/>
      <c r="F9" s="3"/>
      <c r="G9" s="41" t="s">
        <v>93</v>
      </c>
      <c r="H9" s="3"/>
      <c r="I9" s="3"/>
      <c r="J9" s="3"/>
    </row>
    <row r="10" spans="1:14" ht="16.8">
      <c r="C10" s="136" t="s">
        <v>1</v>
      </c>
      <c r="D10" s="136"/>
      <c r="F10" s="136" t="s">
        <v>43</v>
      </c>
      <c r="G10" s="136"/>
      <c r="H10" s="136"/>
      <c r="I10" s="136"/>
      <c r="J10" s="136"/>
    </row>
    <row r="12" spans="1:14">
      <c r="A12" s="157"/>
      <c r="B12" s="159" t="s">
        <v>30</v>
      </c>
      <c r="C12" s="161" t="s">
        <v>36</v>
      </c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3"/>
    </row>
    <row r="13" spans="1:14" ht="58.8" thickBot="1">
      <c r="A13" s="158"/>
      <c r="B13" s="160"/>
      <c r="C13" s="19" t="s">
        <v>54</v>
      </c>
      <c r="D13" s="19" t="s">
        <v>56</v>
      </c>
      <c r="E13" s="19" t="s">
        <v>57</v>
      </c>
      <c r="F13" s="19" t="s">
        <v>79</v>
      </c>
      <c r="G13" s="19" t="s">
        <v>51</v>
      </c>
      <c r="H13" s="19" t="s">
        <v>59</v>
      </c>
      <c r="I13" s="19" t="s">
        <v>53</v>
      </c>
      <c r="J13" s="19"/>
      <c r="K13" s="19"/>
      <c r="L13" s="19"/>
      <c r="M13" s="22"/>
      <c r="N13" s="22"/>
    </row>
    <row r="14" spans="1:14">
      <c r="A14" s="165" t="s">
        <v>28</v>
      </c>
      <c r="B14" s="20"/>
      <c r="C14" s="54"/>
      <c r="D14" s="54"/>
      <c r="E14" s="54"/>
      <c r="F14" s="54"/>
      <c r="G14" s="58"/>
      <c r="H14" s="58"/>
      <c r="I14" s="54"/>
      <c r="J14" s="54"/>
      <c r="K14" s="54"/>
      <c r="L14" s="54"/>
      <c r="M14" s="55"/>
      <c r="N14" s="55"/>
    </row>
    <row r="15" spans="1:14">
      <c r="A15" s="166"/>
      <c r="B15" s="10" t="s">
        <v>90</v>
      </c>
      <c r="C15" s="70">
        <v>120</v>
      </c>
      <c r="D15" s="70">
        <v>20</v>
      </c>
      <c r="E15" s="70">
        <v>20</v>
      </c>
      <c r="F15" s="70">
        <v>30</v>
      </c>
      <c r="G15" s="71">
        <v>3.0000000000000001E-3</v>
      </c>
      <c r="H15" s="71">
        <v>5.0000000000000001E-3</v>
      </c>
      <c r="I15" s="70"/>
      <c r="J15" s="70"/>
      <c r="K15" s="70"/>
      <c r="L15" s="70"/>
      <c r="M15" s="72"/>
      <c r="N15" s="72"/>
    </row>
    <row r="16" spans="1:14">
      <c r="A16" s="166"/>
      <c r="B16" s="10" t="s">
        <v>52</v>
      </c>
      <c r="C16" s="70"/>
      <c r="D16" s="70"/>
      <c r="E16" s="70"/>
      <c r="F16" s="70"/>
      <c r="G16" s="71"/>
      <c r="H16" s="71"/>
      <c r="I16" s="70">
        <v>0.1</v>
      </c>
      <c r="J16" s="70"/>
      <c r="K16" s="70" t="s">
        <v>71</v>
      </c>
      <c r="L16" s="70"/>
      <c r="M16" s="72"/>
      <c r="N16" s="72"/>
    </row>
    <row r="17" spans="1:27">
      <c r="A17" s="166"/>
      <c r="B17" s="10"/>
      <c r="C17" s="47"/>
      <c r="D17" s="47"/>
      <c r="E17" s="47"/>
      <c r="F17" s="47"/>
      <c r="G17" s="59"/>
      <c r="H17" s="59"/>
      <c r="I17" s="47"/>
      <c r="J17" s="47"/>
      <c r="K17" s="47"/>
      <c r="L17" s="47"/>
      <c r="M17" s="48"/>
      <c r="N17" s="48"/>
    </row>
    <row r="18" spans="1:27">
      <c r="A18" s="166"/>
      <c r="B18" s="10"/>
      <c r="C18" s="47"/>
      <c r="D18" s="47"/>
      <c r="E18" s="47"/>
      <c r="F18" s="47"/>
      <c r="G18" s="59"/>
      <c r="H18" s="59"/>
      <c r="I18" s="47"/>
      <c r="J18" s="47"/>
      <c r="K18" s="47"/>
      <c r="L18" s="47"/>
      <c r="M18" s="48"/>
      <c r="N18" s="48"/>
    </row>
    <row r="19" spans="1:27" ht="14.4" thickBot="1">
      <c r="A19" s="167"/>
      <c r="B19" s="21"/>
      <c r="C19" s="56"/>
      <c r="D19" s="56"/>
      <c r="E19" s="56"/>
      <c r="F19" s="56"/>
      <c r="G19" s="60"/>
      <c r="H19" s="60"/>
      <c r="I19" s="56"/>
      <c r="J19" s="56"/>
      <c r="K19" s="56"/>
      <c r="L19" s="56"/>
      <c r="M19" s="57"/>
      <c r="N19" s="57"/>
    </row>
    <row r="20" spans="1:27">
      <c r="A20" s="23"/>
      <c r="B20" s="17" t="s">
        <v>37</v>
      </c>
      <c r="C20" s="61">
        <f>SUM(C14:C19)</f>
        <v>120</v>
      </c>
      <c r="D20" s="61">
        <f t="shared" ref="D20:N20" si="0">SUM(D14:D19)</f>
        <v>20</v>
      </c>
      <c r="E20" s="61">
        <f t="shared" si="0"/>
        <v>20</v>
      </c>
      <c r="F20" s="61">
        <f t="shared" si="0"/>
        <v>30</v>
      </c>
      <c r="G20" s="62">
        <f t="shared" si="0"/>
        <v>3.0000000000000001E-3</v>
      </c>
      <c r="H20" s="62">
        <f t="shared" si="0"/>
        <v>5.0000000000000001E-3</v>
      </c>
      <c r="I20" s="61">
        <f t="shared" si="0"/>
        <v>0.1</v>
      </c>
      <c r="J20" s="61"/>
      <c r="K20" s="61"/>
      <c r="L20" s="61">
        <f t="shared" si="0"/>
        <v>0</v>
      </c>
      <c r="M20" s="61">
        <f t="shared" si="0"/>
        <v>0</v>
      </c>
      <c r="N20" s="61">
        <f t="shared" si="0"/>
        <v>0</v>
      </c>
      <c r="O20" s="27"/>
    </row>
    <row r="21" spans="1:27">
      <c r="A21" s="18"/>
      <c r="B21" s="17" t="s">
        <v>38</v>
      </c>
      <c r="C21" s="63">
        <f>C20*$C5</f>
        <v>360</v>
      </c>
      <c r="D21" s="63">
        <f t="shared" ref="D21:E21" si="1">D20*$C5</f>
        <v>60</v>
      </c>
      <c r="E21" s="63">
        <f t="shared" si="1"/>
        <v>60</v>
      </c>
      <c r="F21" s="63">
        <f t="shared" ref="F21:N21" si="2">F20*$C5</f>
        <v>90</v>
      </c>
      <c r="G21" s="63">
        <f t="shared" si="2"/>
        <v>9.0000000000000011E-3</v>
      </c>
      <c r="H21" s="63">
        <f t="shared" si="2"/>
        <v>1.4999999999999999E-2</v>
      </c>
      <c r="I21" s="63">
        <v>0.7</v>
      </c>
      <c r="J21" s="63"/>
      <c r="K21" s="63"/>
      <c r="L21" s="63">
        <f t="shared" si="2"/>
        <v>0</v>
      </c>
      <c r="M21" s="63">
        <f t="shared" si="2"/>
        <v>0</v>
      </c>
      <c r="N21" s="63">
        <f t="shared" si="2"/>
        <v>0</v>
      </c>
      <c r="O21" s="26"/>
    </row>
    <row r="22" spans="1:27">
      <c r="A22" s="18"/>
      <c r="B22" s="17" t="s">
        <v>31</v>
      </c>
      <c r="C22" s="65">
        <v>22</v>
      </c>
      <c r="D22" s="66">
        <v>24.6</v>
      </c>
      <c r="E22" s="66">
        <v>26.5</v>
      </c>
      <c r="F22" s="66">
        <v>17.100000000000001</v>
      </c>
      <c r="G22" s="67">
        <v>98.8</v>
      </c>
      <c r="H22" s="67">
        <v>11.8</v>
      </c>
      <c r="I22" s="66">
        <v>38.4</v>
      </c>
      <c r="J22" s="66"/>
      <c r="K22" s="66"/>
      <c r="L22" s="66"/>
      <c r="M22" s="68"/>
      <c r="N22" s="68"/>
    </row>
    <row r="23" spans="1:27">
      <c r="A23" s="18"/>
      <c r="B23" s="17" t="s">
        <v>32</v>
      </c>
      <c r="C23" s="64">
        <f>C21*C22</f>
        <v>7920</v>
      </c>
      <c r="D23" s="64">
        <f t="shared" ref="D23:N23" si="3">D21*D22</f>
        <v>1476</v>
      </c>
      <c r="E23" s="64">
        <f t="shared" si="3"/>
        <v>1590</v>
      </c>
      <c r="F23" s="64">
        <f t="shared" si="3"/>
        <v>1539.0000000000002</v>
      </c>
      <c r="G23" s="64">
        <f t="shared" si="3"/>
        <v>0.8892000000000001</v>
      </c>
      <c r="H23" s="64">
        <f t="shared" si="3"/>
        <v>0.17699999999999999</v>
      </c>
      <c r="I23" s="64">
        <f t="shared" si="3"/>
        <v>26.88</v>
      </c>
      <c r="J23" s="64"/>
      <c r="K23" s="64"/>
      <c r="L23" s="64">
        <f t="shared" si="3"/>
        <v>0</v>
      </c>
      <c r="M23" s="64">
        <f t="shared" si="3"/>
        <v>0</v>
      </c>
      <c r="N23" s="64">
        <f t="shared" si="3"/>
        <v>0</v>
      </c>
    </row>
    <row r="24" spans="1:27">
      <c r="A24" s="28" t="s">
        <v>39</v>
      </c>
      <c r="B24" s="73">
        <f>SUM(C23:N23)</f>
        <v>12552.946199999998</v>
      </c>
      <c r="C24" s="29" t="s">
        <v>40</v>
      </c>
      <c r="D24" s="24"/>
      <c r="E24" s="24"/>
      <c r="F24" s="24"/>
      <c r="G24" s="24"/>
      <c r="H24" s="24"/>
      <c r="I24" s="24"/>
      <c r="J24" s="24"/>
      <c r="K24" s="24"/>
      <c r="L24" s="24"/>
      <c r="M24" s="25"/>
      <c r="N24" s="25"/>
    </row>
    <row r="25" spans="1:27">
      <c r="Z25" s="1">
        <f ca="1">+Z25:AC26</f>
        <v>0</v>
      </c>
    </row>
    <row r="26" spans="1:27">
      <c r="A26" s="42" t="s">
        <v>55</v>
      </c>
      <c r="B26" s="44" t="s">
        <v>61</v>
      </c>
      <c r="C26" s="169" t="s">
        <v>93</v>
      </c>
      <c r="D26" s="170"/>
      <c r="E26" s="170"/>
      <c r="F26" s="170"/>
      <c r="G26" s="170"/>
      <c r="H26" s="170"/>
      <c r="I26" s="170"/>
      <c r="J26" s="170"/>
      <c r="K26" s="170"/>
      <c r="L26" s="170"/>
      <c r="M26" s="171"/>
      <c r="N26" s="171"/>
      <c r="O26" s="171"/>
      <c r="P26" s="171"/>
      <c r="Q26" s="44"/>
      <c r="R26" s="42"/>
      <c r="S26" s="44"/>
      <c r="T26" s="44"/>
      <c r="U26" s="44"/>
      <c r="V26" s="44"/>
      <c r="W26" s="44"/>
      <c r="X26" s="43"/>
    </row>
    <row r="27" spans="1:27" ht="15.6">
      <c r="A27" s="1"/>
      <c r="B27" s="51" t="s">
        <v>62</v>
      </c>
      <c r="C27" s="168" t="s">
        <v>43</v>
      </c>
      <c r="D27" s="168"/>
      <c r="E27" s="168"/>
      <c r="F27" s="168"/>
      <c r="G27" s="49"/>
      <c r="H27" s="49"/>
      <c r="I27" s="49"/>
      <c r="J27" s="49"/>
      <c r="K27" s="164"/>
      <c r="L27" s="164"/>
      <c r="M27" s="168"/>
      <c r="N27" s="168"/>
      <c r="O27" s="168"/>
      <c r="P27" s="168"/>
      <c r="Q27" s="52"/>
      <c r="R27" s="42"/>
      <c r="S27" s="53"/>
      <c r="T27" s="53"/>
      <c r="U27" s="53"/>
      <c r="V27" s="53"/>
      <c r="W27" s="53"/>
    </row>
    <row r="28" spans="1:27">
      <c r="A28" s="50" t="s">
        <v>63</v>
      </c>
      <c r="B28" s="50"/>
      <c r="C28" s="50"/>
      <c r="D28" s="50"/>
      <c r="E28" s="50"/>
      <c r="F28" s="50"/>
      <c r="G28" s="170" t="s">
        <v>35</v>
      </c>
      <c r="H28" s="170"/>
      <c r="I28" s="170"/>
      <c r="J28" s="170" t="s">
        <v>65</v>
      </c>
      <c r="K28" s="170"/>
      <c r="L28" s="170"/>
      <c r="M28" s="42"/>
      <c r="N28" s="171" t="s">
        <v>100</v>
      </c>
      <c r="O28" s="171"/>
      <c r="P28" s="171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</row>
    <row r="29" spans="1:27" ht="15.6">
      <c r="A29" s="1"/>
      <c r="B29" s="172" t="s">
        <v>64</v>
      </c>
      <c r="C29" s="172"/>
      <c r="D29" s="172"/>
      <c r="E29" s="172"/>
      <c r="F29" s="42"/>
      <c r="G29" s="49"/>
      <c r="H29" s="49"/>
      <c r="I29" s="49"/>
      <c r="J29" s="164" t="s">
        <v>1</v>
      </c>
      <c r="K29" s="164"/>
      <c r="L29" s="164"/>
      <c r="M29" s="168" t="s">
        <v>66</v>
      </c>
      <c r="N29" s="168"/>
      <c r="O29" s="168"/>
      <c r="P29" s="168"/>
      <c r="Q29" s="42"/>
      <c r="R29" s="42"/>
      <c r="S29" s="44"/>
      <c r="T29" s="44"/>
      <c r="U29" s="44"/>
      <c r="V29" s="44"/>
      <c r="W29" s="44"/>
      <c r="X29" s="44"/>
      <c r="Y29" s="44"/>
      <c r="Z29" s="44"/>
      <c r="AA29" s="44"/>
    </row>
    <row r="30" spans="1:27" ht="15.6"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4"/>
      <c r="T30" s="53"/>
      <c r="U30" s="44"/>
      <c r="V30" s="44"/>
      <c r="W30" s="164"/>
      <c r="X30" s="164"/>
      <c r="Y30" s="164"/>
      <c r="Z30" s="164"/>
      <c r="AA30" s="164"/>
    </row>
    <row r="31" spans="1:27">
      <c r="S31" s="43"/>
      <c r="T31" s="43"/>
      <c r="U31" s="43"/>
      <c r="V31" s="43"/>
      <c r="W31" s="43"/>
      <c r="X31" s="43"/>
      <c r="Y31" s="43"/>
      <c r="Z31" s="43"/>
      <c r="AA31" s="43"/>
    </row>
  </sheetData>
  <mergeCells count="21">
    <mergeCell ref="W30:AA30"/>
    <mergeCell ref="A14:A19"/>
    <mergeCell ref="C27:F27"/>
    <mergeCell ref="C26:F26"/>
    <mergeCell ref="K27:L27"/>
    <mergeCell ref="K26:L26"/>
    <mergeCell ref="M27:P27"/>
    <mergeCell ref="M26:P26"/>
    <mergeCell ref="N28:P28"/>
    <mergeCell ref="M29:P29"/>
    <mergeCell ref="G26:J26"/>
    <mergeCell ref="B29:E29"/>
    <mergeCell ref="G28:I28"/>
    <mergeCell ref="J29:L29"/>
    <mergeCell ref="J28:L28"/>
    <mergeCell ref="F3:G3"/>
    <mergeCell ref="C10:D10"/>
    <mergeCell ref="F10:J10"/>
    <mergeCell ref="A12:A13"/>
    <mergeCell ref="B12:B13"/>
    <mergeCell ref="C12:N12"/>
  </mergeCells>
  <pageMargins left="1.1023622047244095" right="0.59055118110236227" top="0.78740157480314965" bottom="0.78740157480314965" header="0.31496062992125984" footer="0.31496062992125984"/>
  <pageSetup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F80"/>
  <sheetViews>
    <sheetView zoomScale="110" zoomScaleNormal="110" workbookViewId="0">
      <selection activeCell="AB10" sqref="AB10"/>
    </sheetView>
  </sheetViews>
  <sheetFormatPr defaultRowHeight="14.4"/>
  <cols>
    <col min="1" max="1" width="2.88671875" customWidth="1"/>
    <col min="2" max="2" width="19.5546875" customWidth="1"/>
    <col min="3" max="3" width="5.6640625" customWidth="1"/>
    <col min="4" max="4" width="5" customWidth="1"/>
    <col min="5" max="5" width="5.5546875" customWidth="1"/>
    <col min="6" max="6" width="5.77734375" customWidth="1"/>
    <col min="7" max="7" width="5.109375" customWidth="1"/>
    <col min="8" max="8" width="5.6640625" customWidth="1"/>
    <col min="9" max="10" width="5.33203125" customWidth="1"/>
    <col min="11" max="11" width="5.5546875" customWidth="1"/>
    <col min="12" max="12" width="5.44140625" customWidth="1"/>
    <col min="13" max="13" width="4.88671875" customWidth="1"/>
    <col min="14" max="16" width="5.109375" customWidth="1"/>
    <col min="17" max="17" width="4.33203125" customWidth="1"/>
    <col min="18" max="18" width="6.109375" customWidth="1"/>
    <col min="19" max="19" width="6" customWidth="1"/>
    <col min="20" max="20" width="5.5546875" customWidth="1"/>
    <col min="21" max="21" width="4.88671875" customWidth="1"/>
    <col min="22" max="22" width="5.109375" customWidth="1"/>
    <col min="23" max="23" width="5" customWidth="1"/>
    <col min="24" max="24" width="4.33203125" customWidth="1"/>
    <col min="25" max="25" width="6.5546875" customWidth="1"/>
    <col min="26" max="27" width="4.6640625" customWidth="1"/>
    <col min="28" max="28" width="5" customWidth="1"/>
  </cols>
  <sheetData>
    <row r="1" spans="1:32">
      <c r="A1" s="153"/>
      <c r="B1" s="153" t="s">
        <v>30</v>
      </c>
      <c r="C1" s="149" t="s">
        <v>76</v>
      </c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1"/>
      <c r="X1" s="151"/>
      <c r="Y1" s="152"/>
      <c r="AF1" s="115"/>
    </row>
    <row r="2" spans="1:32" ht="50.4" customHeight="1">
      <c r="A2" s="154"/>
      <c r="B2" s="154"/>
      <c r="C2" s="75" t="s">
        <v>47</v>
      </c>
      <c r="D2" s="75" t="s">
        <v>78</v>
      </c>
      <c r="E2" s="75" t="s">
        <v>82</v>
      </c>
      <c r="F2" s="75" t="s">
        <v>48</v>
      </c>
      <c r="G2" s="75" t="s">
        <v>114</v>
      </c>
      <c r="H2" s="75" t="s">
        <v>59</v>
      </c>
      <c r="I2" s="75" t="s">
        <v>69</v>
      </c>
      <c r="J2" s="75" t="s">
        <v>103</v>
      </c>
      <c r="K2" s="75" t="s">
        <v>79</v>
      </c>
      <c r="L2" s="75" t="s">
        <v>54</v>
      </c>
      <c r="M2" s="75" t="s">
        <v>56</v>
      </c>
      <c r="N2" s="75" t="s">
        <v>57</v>
      </c>
      <c r="O2" s="75" t="s">
        <v>83</v>
      </c>
      <c r="P2" s="75" t="s">
        <v>120</v>
      </c>
      <c r="Q2" s="105" t="s">
        <v>112</v>
      </c>
      <c r="R2" s="76" t="s">
        <v>85</v>
      </c>
      <c r="S2" s="75" t="s">
        <v>86</v>
      </c>
      <c r="T2" s="75" t="s">
        <v>68</v>
      </c>
      <c r="U2" s="103" t="s">
        <v>58</v>
      </c>
      <c r="V2" s="75" t="s">
        <v>121</v>
      </c>
      <c r="W2" s="75" t="s">
        <v>126</v>
      </c>
      <c r="X2" s="75" t="s">
        <v>128</v>
      </c>
      <c r="Y2" s="75"/>
      <c r="AE2" s="115"/>
    </row>
    <row r="3" spans="1:32" ht="14.4" customHeight="1">
      <c r="A3" s="155" t="s">
        <v>26</v>
      </c>
      <c r="B3" s="78" t="s">
        <v>113</v>
      </c>
      <c r="C3" s="69">
        <v>100</v>
      </c>
      <c r="D3" s="69">
        <v>3</v>
      </c>
      <c r="E3" s="69"/>
      <c r="F3" s="69">
        <v>4</v>
      </c>
      <c r="G3" s="69">
        <v>24</v>
      </c>
      <c r="H3" s="69"/>
      <c r="I3" s="69"/>
      <c r="J3" s="69"/>
      <c r="K3" s="69"/>
      <c r="L3" s="69"/>
      <c r="M3" s="69"/>
      <c r="N3" s="69"/>
      <c r="O3" s="69"/>
      <c r="P3" s="69"/>
      <c r="Q3" s="106"/>
      <c r="R3" s="79"/>
      <c r="S3" s="69"/>
      <c r="T3" s="69"/>
      <c r="U3" s="104"/>
      <c r="V3" s="69"/>
      <c r="W3" s="69"/>
      <c r="X3" s="69"/>
      <c r="Y3" s="69"/>
      <c r="AE3" s="115"/>
    </row>
    <row r="4" spans="1:32">
      <c r="A4" s="155"/>
      <c r="B4" s="80" t="s">
        <v>111</v>
      </c>
      <c r="C4" s="69">
        <v>100</v>
      </c>
      <c r="D4" s="69"/>
      <c r="E4" s="69"/>
      <c r="F4" s="69">
        <v>5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106">
        <v>1.8</v>
      </c>
      <c r="R4" s="79"/>
      <c r="S4" s="69"/>
      <c r="T4" s="69"/>
      <c r="U4" s="104"/>
      <c r="V4" s="69"/>
      <c r="W4" s="69"/>
      <c r="X4" s="69"/>
      <c r="Y4" s="69"/>
      <c r="AE4" s="115"/>
    </row>
    <row r="5" spans="1:32">
      <c r="A5" s="155"/>
      <c r="B5" s="80" t="s">
        <v>122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106"/>
      <c r="R5" s="79"/>
      <c r="S5" s="69">
        <v>30</v>
      </c>
      <c r="T5" s="69"/>
      <c r="U5" s="104"/>
      <c r="V5" s="69">
        <v>8</v>
      </c>
      <c r="W5" s="69"/>
      <c r="X5" s="69"/>
      <c r="Y5" s="69"/>
      <c r="AE5" s="115"/>
    </row>
    <row r="6" spans="1:32">
      <c r="A6" s="155"/>
      <c r="B6" s="80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106"/>
      <c r="R6" s="79"/>
      <c r="S6" s="69"/>
      <c r="T6" s="69"/>
      <c r="U6" s="104"/>
      <c r="V6" s="69"/>
      <c r="W6" s="69"/>
      <c r="X6" s="69"/>
      <c r="Y6" s="69"/>
      <c r="AE6" s="115"/>
    </row>
    <row r="7" spans="1:32">
      <c r="A7" s="155"/>
      <c r="B7" s="80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106"/>
      <c r="R7" s="79"/>
      <c r="S7" s="69"/>
      <c r="T7" s="69"/>
      <c r="U7" s="104"/>
      <c r="V7" s="69"/>
      <c r="W7" s="69"/>
      <c r="X7" s="69"/>
      <c r="Y7" s="69"/>
      <c r="AE7" s="115"/>
    </row>
    <row r="8" spans="1:32" ht="14.4" customHeight="1">
      <c r="A8" s="146" t="s">
        <v>27</v>
      </c>
      <c r="B8" s="80" t="s">
        <v>89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106"/>
      <c r="R8" s="79"/>
      <c r="S8" s="69"/>
      <c r="T8" s="69"/>
      <c r="U8" s="104"/>
      <c r="V8" s="69"/>
      <c r="W8" s="69"/>
      <c r="X8" s="69"/>
      <c r="Y8" s="69"/>
      <c r="AE8" s="115"/>
    </row>
    <row r="9" spans="1:32">
      <c r="A9" s="146"/>
      <c r="B9" s="80" t="s">
        <v>107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106"/>
      <c r="R9" s="79"/>
      <c r="S9" s="69"/>
      <c r="T9" s="69">
        <v>90</v>
      </c>
      <c r="U9" s="104"/>
      <c r="V9" s="69"/>
      <c r="W9" s="69"/>
      <c r="X9" s="69"/>
      <c r="Y9" s="69"/>
      <c r="AE9" s="115"/>
    </row>
    <row r="10" spans="1:32">
      <c r="A10" s="146"/>
      <c r="B10" s="80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106"/>
      <c r="R10" s="79"/>
      <c r="S10" s="69"/>
      <c r="T10" s="69"/>
      <c r="U10" s="104"/>
      <c r="V10" s="69"/>
      <c r="W10" s="69"/>
      <c r="X10" s="69"/>
      <c r="Y10" s="69"/>
      <c r="AE10" s="115"/>
    </row>
    <row r="11" spans="1:32" ht="14.4" customHeight="1">
      <c r="A11" s="146" t="s">
        <v>28</v>
      </c>
      <c r="B11" s="80" t="s">
        <v>90</v>
      </c>
      <c r="C11" s="69"/>
      <c r="D11" s="69"/>
      <c r="E11" s="69">
        <v>2</v>
      </c>
      <c r="F11" s="69"/>
      <c r="G11" s="69"/>
      <c r="H11" s="69">
        <v>1</v>
      </c>
      <c r="I11" s="69"/>
      <c r="J11" s="69"/>
      <c r="K11" s="69">
        <v>25</v>
      </c>
      <c r="L11" s="69">
        <v>60</v>
      </c>
      <c r="M11" s="69">
        <v>10</v>
      </c>
      <c r="N11" s="69">
        <v>11</v>
      </c>
      <c r="O11" s="69"/>
      <c r="P11" s="69"/>
      <c r="Q11" s="106"/>
      <c r="R11" s="79"/>
      <c r="S11" s="69"/>
      <c r="T11" s="69"/>
      <c r="U11" s="104"/>
      <c r="V11" s="69"/>
      <c r="W11" s="69"/>
      <c r="X11" s="69"/>
      <c r="Y11" s="69"/>
      <c r="AE11" s="115"/>
    </row>
    <row r="12" spans="1:32">
      <c r="A12" s="146"/>
      <c r="B12" s="132" t="s">
        <v>129</v>
      </c>
      <c r="C12" s="69"/>
      <c r="D12" s="69">
        <v>3</v>
      </c>
      <c r="E12" s="69"/>
      <c r="F12" s="69"/>
      <c r="G12" s="69"/>
      <c r="H12" s="69">
        <v>1</v>
      </c>
      <c r="I12" s="69">
        <v>2</v>
      </c>
      <c r="J12" s="69">
        <v>80</v>
      </c>
      <c r="K12" s="69"/>
      <c r="L12" s="69"/>
      <c r="M12" s="69">
        <v>10</v>
      </c>
      <c r="N12" s="69">
        <v>9</v>
      </c>
      <c r="O12" s="69"/>
      <c r="P12" s="69"/>
      <c r="Q12" s="106"/>
      <c r="R12" s="79"/>
      <c r="S12" s="69"/>
      <c r="T12" s="69"/>
      <c r="U12" s="104"/>
      <c r="V12" s="69"/>
      <c r="W12" s="69">
        <v>5</v>
      </c>
      <c r="X12" s="69"/>
      <c r="Y12" s="69"/>
      <c r="AE12" s="115"/>
    </row>
    <row r="13" spans="1:32">
      <c r="A13" s="146"/>
      <c r="B13" s="133" t="s">
        <v>77</v>
      </c>
      <c r="C13" s="69"/>
      <c r="D13" s="69">
        <v>4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>
        <v>40</v>
      </c>
      <c r="P13" s="69"/>
      <c r="Q13" s="106"/>
      <c r="R13" s="79"/>
      <c r="S13" s="69"/>
      <c r="T13" s="69"/>
      <c r="U13" s="104"/>
      <c r="V13" s="69"/>
      <c r="W13" s="69"/>
      <c r="X13" s="69"/>
      <c r="Y13" s="69"/>
      <c r="AE13" s="115"/>
    </row>
    <row r="14" spans="1:32">
      <c r="A14" s="146"/>
      <c r="B14" s="80" t="s">
        <v>115</v>
      </c>
      <c r="C14" s="69"/>
      <c r="D14" s="69"/>
      <c r="E14" s="69">
        <v>2</v>
      </c>
      <c r="F14" s="69"/>
      <c r="G14" s="69"/>
      <c r="H14" s="69">
        <v>0.2</v>
      </c>
      <c r="I14" s="69"/>
      <c r="J14" s="69"/>
      <c r="K14" s="69"/>
      <c r="L14" s="69"/>
      <c r="M14" s="69">
        <v>7</v>
      </c>
      <c r="N14" s="69">
        <v>35</v>
      </c>
      <c r="O14" s="69"/>
      <c r="P14" s="69"/>
      <c r="Q14" s="106"/>
      <c r="R14" s="79"/>
      <c r="S14" s="69"/>
      <c r="T14" s="69"/>
      <c r="U14" s="104"/>
      <c r="V14" s="69"/>
      <c r="W14" s="69"/>
      <c r="X14" s="69"/>
      <c r="Y14" s="69"/>
      <c r="AE14" s="115"/>
    </row>
    <row r="15" spans="1:32">
      <c r="A15" s="146"/>
      <c r="B15" s="80" t="s">
        <v>92</v>
      </c>
      <c r="C15" s="69"/>
      <c r="D15" s="69"/>
      <c r="E15" s="69"/>
      <c r="F15" s="69">
        <v>6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106"/>
      <c r="R15" s="79"/>
      <c r="S15" s="69"/>
      <c r="T15" s="69">
        <v>25</v>
      </c>
      <c r="U15" s="104"/>
      <c r="V15" s="69"/>
      <c r="W15" s="69"/>
      <c r="X15" s="69">
        <v>5</v>
      </c>
      <c r="Y15" s="69"/>
      <c r="AE15" s="115"/>
    </row>
    <row r="16" spans="1:32">
      <c r="A16" s="146"/>
      <c r="B16" s="80" t="s">
        <v>102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106"/>
      <c r="R16" s="79">
        <v>30</v>
      </c>
      <c r="S16" s="69">
        <v>15</v>
      </c>
      <c r="T16" s="69"/>
      <c r="U16" s="104"/>
      <c r="V16" s="69"/>
      <c r="W16" s="69"/>
      <c r="X16" s="69"/>
      <c r="Y16" s="69"/>
      <c r="AE16" s="115"/>
    </row>
    <row r="17" spans="1:31">
      <c r="A17" s="146" t="s">
        <v>29</v>
      </c>
      <c r="B17" s="42" t="s">
        <v>104</v>
      </c>
      <c r="C17" s="69">
        <v>40</v>
      </c>
      <c r="D17" s="69">
        <v>3</v>
      </c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106"/>
      <c r="R17" s="79"/>
      <c r="S17" s="69"/>
      <c r="T17" s="69"/>
      <c r="U17" s="129">
        <v>1</v>
      </c>
      <c r="V17" s="69"/>
      <c r="W17" s="69"/>
      <c r="X17" s="69"/>
      <c r="Y17" s="69"/>
      <c r="AE17" s="115"/>
    </row>
    <row r="18" spans="1:31" ht="14.4" customHeight="1">
      <c r="A18" s="146"/>
      <c r="B18" s="80" t="s">
        <v>119</v>
      </c>
      <c r="C18" s="69"/>
      <c r="D18" s="69"/>
      <c r="E18" s="69"/>
      <c r="F18" s="69">
        <v>6</v>
      </c>
      <c r="G18" s="69"/>
      <c r="H18" s="69"/>
      <c r="I18" s="69"/>
      <c r="J18" s="69"/>
      <c r="K18" s="69"/>
      <c r="L18" s="69"/>
      <c r="M18" s="69"/>
      <c r="N18" s="69"/>
      <c r="O18" s="69"/>
      <c r="P18" s="69">
        <v>0.45</v>
      </c>
      <c r="Q18" s="106"/>
      <c r="R18" s="79"/>
      <c r="S18" s="69"/>
      <c r="T18" s="69"/>
      <c r="U18" s="104"/>
      <c r="V18" s="69"/>
      <c r="W18" s="69"/>
      <c r="X18" s="69"/>
      <c r="Y18" s="69"/>
      <c r="AE18" s="115"/>
    </row>
    <row r="19" spans="1:31">
      <c r="A19" s="146"/>
      <c r="B19" s="80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106"/>
      <c r="R19" s="79"/>
      <c r="S19" s="69"/>
      <c r="T19" s="69"/>
      <c r="U19" s="104"/>
      <c r="V19" s="69"/>
      <c r="W19" s="69"/>
      <c r="X19" s="69"/>
      <c r="Y19" s="69"/>
      <c r="AE19" s="115"/>
    </row>
    <row r="20" spans="1:31">
      <c r="A20" s="81"/>
      <c r="B20" s="83" t="s">
        <v>37</v>
      </c>
      <c r="C20" s="84">
        <f>SUM(C3:C19)</f>
        <v>240</v>
      </c>
      <c r="D20" s="84">
        <f t="shared" ref="D20:Y20" si="0">SUM(D3:D19)</f>
        <v>13</v>
      </c>
      <c r="E20" s="84">
        <f>SUM(E3:E19)</f>
        <v>4</v>
      </c>
      <c r="F20" s="84">
        <f t="shared" si="0"/>
        <v>21</v>
      </c>
      <c r="G20" s="84">
        <v>24</v>
      </c>
      <c r="H20" s="84">
        <f t="shared" si="0"/>
        <v>2.2000000000000002</v>
      </c>
      <c r="I20" s="84">
        <f t="shared" si="0"/>
        <v>2</v>
      </c>
      <c r="J20" s="84">
        <f>SUM(J3:J19)</f>
        <v>80</v>
      </c>
      <c r="K20" s="84">
        <f t="shared" si="0"/>
        <v>25</v>
      </c>
      <c r="L20" s="84">
        <f t="shared" si="0"/>
        <v>60</v>
      </c>
      <c r="M20" s="84">
        <f t="shared" si="0"/>
        <v>27</v>
      </c>
      <c r="N20" s="84">
        <f t="shared" si="0"/>
        <v>55</v>
      </c>
      <c r="O20" s="84">
        <f t="shared" si="0"/>
        <v>40</v>
      </c>
      <c r="P20" s="84">
        <f t="shared" si="0"/>
        <v>0.45</v>
      </c>
      <c r="Q20" s="84">
        <f t="shared" si="0"/>
        <v>1.8</v>
      </c>
      <c r="R20" s="84">
        <f t="shared" si="0"/>
        <v>30</v>
      </c>
      <c r="S20" s="84">
        <f t="shared" si="0"/>
        <v>45</v>
      </c>
      <c r="T20" s="84">
        <f t="shared" si="0"/>
        <v>115</v>
      </c>
      <c r="U20" s="84">
        <f t="shared" si="0"/>
        <v>1</v>
      </c>
      <c r="V20" s="84">
        <f t="shared" si="0"/>
        <v>8</v>
      </c>
      <c r="W20" s="84">
        <f t="shared" si="0"/>
        <v>5</v>
      </c>
      <c r="X20" s="84">
        <f t="shared" si="0"/>
        <v>5</v>
      </c>
      <c r="Y20" s="84">
        <f t="shared" si="0"/>
        <v>0</v>
      </c>
      <c r="AE20" s="115"/>
    </row>
    <row r="21" spans="1:31">
      <c r="A21" s="81"/>
      <c r="B21" s="85" t="s">
        <v>38</v>
      </c>
      <c r="C21" s="102">
        <f t="shared" ref="C21:Y21" si="1">C20*$C26</f>
        <v>1680</v>
      </c>
      <c r="D21" s="102">
        <f t="shared" si="1"/>
        <v>91</v>
      </c>
      <c r="E21" s="102">
        <f t="shared" si="1"/>
        <v>28</v>
      </c>
      <c r="F21" s="102">
        <f t="shared" si="1"/>
        <v>147</v>
      </c>
      <c r="G21" s="102">
        <f t="shared" si="1"/>
        <v>168</v>
      </c>
      <c r="H21" s="102">
        <f t="shared" si="1"/>
        <v>15.400000000000002</v>
      </c>
      <c r="I21" s="102">
        <f>I20*$C26</f>
        <v>14</v>
      </c>
      <c r="J21" s="102">
        <f t="shared" si="1"/>
        <v>560</v>
      </c>
      <c r="K21" s="102">
        <f t="shared" si="1"/>
        <v>175</v>
      </c>
      <c r="L21" s="102">
        <f t="shared" si="1"/>
        <v>420</v>
      </c>
      <c r="M21" s="102">
        <f t="shared" si="1"/>
        <v>189</v>
      </c>
      <c r="N21" s="102">
        <f t="shared" si="1"/>
        <v>385</v>
      </c>
      <c r="O21" s="102">
        <f t="shared" si="1"/>
        <v>280</v>
      </c>
      <c r="P21" s="102">
        <f t="shared" si="1"/>
        <v>3.15</v>
      </c>
      <c r="Q21" s="102">
        <f t="shared" si="1"/>
        <v>12.6</v>
      </c>
      <c r="R21" s="102">
        <f t="shared" si="1"/>
        <v>210</v>
      </c>
      <c r="S21" s="102">
        <f t="shared" si="1"/>
        <v>315</v>
      </c>
      <c r="T21" s="102">
        <f t="shared" si="1"/>
        <v>805</v>
      </c>
      <c r="U21" s="102">
        <f t="shared" si="1"/>
        <v>7</v>
      </c>
      <c r="V21" s="102">
        <f t="shared" si="1"/>
        <v>56</v>
      </c>
      <c r="W21" s="102">
        <f t="shared" si="1"/>
        <v>35</v>
      </c>
      <c r="X21" s="102">
        <f t="shared" si="1"/>
        <v>35</v>
      </c>
      <c r="Y21" s="102">
        <f t="shared" si="1"/>
        <v>0</v>
      </c>
      <c r="AE21" s="115"/>
    </row>
    <row r="22" spans="1:31">
      <c r="A22" s="81"/>
      <c r="B22" s="86" t="s">
        <v>31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AE22" s="115"/>
    </row>
    <row r="23" spans="1:31">
      <c r="A23" s="81"/>
      <c r="B23" s="88" t="s">
        <v>32</v>
      </c>
      <c r="C23" s="89">
        <f>C21*C22</f>
        <v>0</v>
      </c>
      <c r="D23" s="89">
        <f t="shared" ref="D23:Y23" si="2">D21*D22</f>
        <v>0</v>
      </c>
      <c r="E23" s="90">
        <f t="shared" si="2"/>
        <v>0</v>
      </c>
      <c r="F23" s="90">
        <f t="shared" si="2"/>
        <v>0</v>
      </c>
      <c r="G23" s="90">
        <f t="shared" si="2"/>
        <v>0</v>
      </c>
      <c r="H23" s="90">
        <f>H21*H22</f>
        <v>0</v>
      </c>
      <c r="I23" s="90">
        <f>I21*I22</f>
        <v>0</v>
      </c>
      <c r="J23" s="90">
        <f>J21*J22</f>
        <v>0</v>
      </c>
      <c r="K23" s="90">
        <f>K21*K22</f>
        <v>0</v>
      </c>
      <c r="L23" s="90">
        <f t="shared" si="2"/>
        <v>0</v>
      </c>
      <c r="M23" s="90">
        <f t="shared" si="2"/>
        <v>0</v>
      </c>
      <c r="N23" s="90">
        <f t="shared" si="2"/>
        <v>0</v>
      </c>
      <c r="O23" s="90">
        <f>O21*O22</f>
        <v>0</v>
      </c>
      <c r="P23" s="90">
        <f t="shared" si="2"/>
        <v>0</v>
      </c>
      <c r="Q23" s="90">
        <f t="shared" si="2"/>
        <v>0</v>
      </c>
      <c r="R23" s="90">
        <f t="shared" si="2"/>
        <v>0</v>
      </c>
      <c r="S23" s="90">
        <f>S22*S21</f>
        <v>0</v>
      </c>
      <c r="T23" s="90">
        <f>T21*T22</f>
        <v>0</v>
      </c>
      <c r="U23" s="90"/>
      <c r="V23" s="90">
        <f t="shared" si="2"/>
        <v>0</v>
      </c>
      <c r="W23" s="90">
        <f>W21*W22</f>
        <v>0</v>
      </c>
      <c r="X23" s="90">
        <f t="shared" si="2"/>
        <v>0</v>
      </c>
      <c r="Y23" s="90">
        <f t="shared" si="2"/>
        <v>0</v>
      </c>
      <c r="AE23" s="115"/>
    </row>
    <row r="24" spans="1:31">
      <c r="A24" s="81"/>
      <c r="B24" s="91" t="s">
        <v>42</v>
      </c>
      <c r="C24" s="147">
        <f>SUM(C23:Y23)</f>
        <v>0</v>
      </c>
      <c r="D24" s="147"/>
      <c r="E24" s="92" t="s">
        <v>40</v>
      </c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4"/>
      <c r="X24" s="94"/>
      <c r="Y24" s="94"/>
      <c r="AE24" s="115"/>
    </row>
    <row r="25" spans="1:31">
      <c r="A25" s="95"/>
      <c r="B25" s="91" t="s">
        <v>33</v>
      </c>
      <c r="C25" s="148">
        <f>C24/C26</f>
        <v>0</v>
      </c>
      <c r="D25" s="148"/>
      <c r="E25" s="97" t="s">
        <v>40</v>
      </c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AE25" s="115"/>
    </row>
    <row r="26" spans="1:31">
      <c r="A26" s="95"/>
      <c r="B26" s="80" t="s">
        <v>50</v>
      </c>
      <c r="C26" s="98">
        <v>7</v>
      </c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AE26" s="115"/>
    </row>
    <row r="27" spans="1:31">
      <c r="A27" s="95"/>
      <c r="B27" s="95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AE27" s="115"/>
    </row>
    <row r="28" spans="1:31">
      <c r="A28" s="95"/>
      <c r="B28" s="95" t="s">
        <v>81</v>
      </c>
      <c r="C28" s="99"/>
      <c r="D28" s="99"/>
      <c r="E28" s="94"/>
      <c r="F28" s="99"/>
      <c r="G28" s="99"/>
      <c r="H28" s="99"/>
      <c r="I28" s="99"/>
      <c r="J28" s="99"/>
      <c r="K28" s="94"/>
      <c r="L28" s="94" t="s">
        <v>80</v>
      </c>
      <c r="M28" s="94"/>
      <c r="N28" s="94"/>
      <c r="O28" s="94"/>
      <c r="P28" s="99"/>
      <c r="Q28" s="107"/>
      <c r="R28" s="109" t="s">
        <v>93</v>
      </c>
      <c r="S28" s="109"/>
      <c r="T28" s="40"/>
      <c r="U28" s="40"/>
      <c r="V28" s="94"/>
      <c r="W28" s="94"/>
      <c r="X28" s="94"/>
      <c r="Y28" s="94"/>
      <c r="AE28" s="115"/>
    </row>
    <row r="29" spans="1:31" ht="14.25" customHeight="1">
      <c r="A29" s="95"/>
      <c r="B29" s="95"/>
      <c r="C29" s="145" t="s">
        <v>1</v>
      </c>
      <c r="D29" s="145"/>
      <c r="E29" s="94"/>
      <c r="F29" s="145" t="s">
        <v>43</v>
      </c>
      <c r="G29" s="145"/>
      <c r="H29" s="145"/>
      <c r="I29" s="145"/>
      <c r="J29" s="145"/>
      <c r="K29" s="94"/>
      <c r="L29" s="94"/>
      <c r="M29" s="94"/>
      <c r="N29" s="94"/>
      <c r="O29" s="94"/>
      <c r="P29" s="128"/>
      <c r="Q29" s="100"/>
      <c r="R29" s="108" t="s">
        <v>43</v>
      </c>
      <c r="S29" s="108"/>
      <c r="T29" s="40"/>
      <c r="U29" s="40"/>
      <c r="V29" s="94"/>
      <c r="W29" s="94"/>
      <c r="X29" s="94"/>
      <c r="Y29" s="94"/>
      <c r="AE29" s="115"/>
    </row>
    <row r="30" spans="1:31">
      <c r="A30" s="95"/>
      <c r="B30" s="107"/>
      <c r="C30" s="107"/>
      <c r="D30" s="94"/>
      <c r="E30" s="94"/>
      <c r="F30" s="94"/>
      <c r="G30" s="94"/>
      <c r="H30" s="40"/>
      <c r="I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31" ht="17.399999999999999">
      <c r="A31" s="42"/>
      <c r="B31" s="110"/>
      <c r="C31" s="110"/>
      <c r="D31" s="40"/>
      <c r="E31" s="40"/>
      <c r="F31" s="40"/>
      <c r="G31" s="40"/>
      <c r="H31" s="40"/>
      <c r="I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60" spans="1:28" ht="17.399999999999999">
      <c r="A60" s="42"/>
      <c r="U60" s="40"/>
      <c r="V60" s="110"/>
      <c r="W60" s="110"/>
      <c r="X60" s="40"/>
      <c r="Y60" s="40"/>
      <c r="Z60" s="40"/>
      <c r="AA60" s="40"/>
      <c r="AB60" s="40"/>
    </row>
    <row r="76" spans="1:5">
      <c r="A76" s="116"/>
      <c r="B76" s="116"/>
      <c r="C76" s="116"/>
      <c r="D76" s="116"/>
      <c r="E76" s="116"/>
    </row>
    <row r="77" spans="1:5">
      <c r="A77" s="116"/>
      <c r="B77" s="116"/>
      <c r="C77" s="116"/>
      <c r="D77" s="116"/>
      <c r="E77" s="116"/>
    </row>
    <row r="78" spans="1:5">
      <c r="A78" s="116"/>
      <c r="B78" s="118"/>
      <c r="C78" s="117"/>
      <c r="D78" s="116"/>
      <c r="E78" s="116"/>
    </row>
    <row r="79" spans="1:5">
      <c r="A79" s="116"/>
      <c r="B79" s="116"/>
      <c r="C79" s="116"/>
      <c r="D79" s="116"/>
      <c r="E79" s="116"/>
    </row>
    <row r="80" spans="1:5">
      <c r="A80" s="116"/>
      <c r="B80" s="116"/>
      <c r="C80" s="116"/>
      <c r="D80" s="116"/>
      <c r="E80" s="116"/>
    </row>
  </sheetData>
  <mergeCells count="11">
    <mergeCell ref="A1:A2"/>
    <mergeCell ref="A3:A7"/>
    <mergeCell ref="A8:A10"/>
    <mergeCell ref="B1:B2"/>
    <mergeCell ref="C1:Y1"/>
    <mergeCell ref="F29:J29"/>
    <mergeCell ref="A11:A16"/>
    <mergeCell ref="A17:A19"/>
    <mergeCell ref="C24:D24"/>
    <mergeCell ref="C25:D25"/>
    <mergeCell ref="C29:D29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M8" sqref="M8"/>
    </sheetView>
  </sheetViews>
  <sheetFormatPr defaultRowHeight="14.4"/>
  <cols>
    <col min="1" max="1" width="14.88671875" customWidth="1"/>
    <col min="2" max="2" width="13.88671875" customWidth="1"/>
    <col min="3" max="3" width="18.6640625" customWidth="1"/>
    <col min="4" max="4" width="16.33203125" customWidth="1"/>
    <col min="5" max="5" width="18" customWidth="1"/>
    <col min="6" max="6" width="17.5546875" customWidth="1"/>
    <col min="7" max="7" width="24.5546875" customWidth="1"/>
  </cols>
  <sheetData>
    <row r="1" spans="1:7">
      <c r="A1" s="40"/>
      <c r="B1" s="40"/>
      <c r="C1" s="40" t="s">
        <v>2</v>
      </c>
      <c r="D1" s="40"/>
      <c r="E1" s="40"/>
      <c r="F1" s="40"/>
      <c r="G1" s="40"/>
    </row>
    <row r="2" spans="1:7">
      <c r="A2" s="40"/>
      <c r="B2" s="40"/>
      <c r="C2" s="40"/>
      <c r="D2" s="40"/>
      <c r="E2" s="40"/>
      <c r="F2" s="40"/>
      <c r="G2" s="40"/>
    </row>
    <row r="3" spans="1:7" ht="28.2">
      <c r="A3" s="2" t="s">
        <v>3</v>
      </c>
      <c r="B3" s="41"/>
      <c r="C3" s="41"/>
      <c r="D3" s="40"/>
      <c r="E3" s="135" t="s">
        <v>97</v>
      </c>
      <c r="F3" s="135"/>
      <c r="G3" s="135"/>
    </row>
    <row r="4" spans="1:7" ht="17.399999999999999">
      <c r="A4" s="40"/>
      <c r="B4" s="136" t="s">
        <v>1</v>
      </c>
      <c r="C4" s="136"/>
      <c r="D4" s="40"/>
      <c r="E4" s="136" t="s">
        <v>43</v>
      </c>
      <c r="F4" s="136"/>
      <c r="G4" s="136"/>
    </row>
    <row r="5" spans="1:7">
      <c r="A5" s="40">
        <v>5</v>
      </c>
      <c r="B5" s="40" t="s">
        <v>132</v>
      </c>
      <c r="C5" s="40" t="s">
        <v>130</v>
      </c>
      <c r="D5" s="40"/>
      <c r="E5" s="40"/>
      <c r="F5" s="40"/>
      <c r="G5" s="40"/>
    </row>
    <row r="6" spans="1:7">
      <c r="A6" s="40"/>
      <c r="B6" s="40"/>
      <c r="C6" s="40"/>
      <c r="D6" s="40"/>
      <c r="E6" s="40"/>
      <c r="F6" s="40"/>
      <c r="G6" s="40"/>
    </row>
    <row r="8" spans="1:7">
      <c r="A8" s="142" t="s">
        <v>7</v>
      </c>
      <c r="B8" s="142"/>
      <c r="C8" s="143" t="s">
        <v>6</v>
      </c>
      <c r="D8" s="137" t="s">
        <v>8</v>
      </c>
      <c r="E8" s="137" t="s">
        <v>9</v>
      </c>
      <c r="F8" s="137" t="s">
        <v>10</v>
      </c>
      <c r="G8" s="137" t="s">
        <v>11</v>
      </c>
    </row>
    <row r="9" spans="1:7" ht="52.8">
      <c r="A9" s="7" t="s">
        <v>4</v>
      </c>
      <c r="B9" s="7" t="s">
        <v>5</v>
      </c>
      <c r="C9" s="144"/>
      <c r="D9" s="138"/>
      <c r="E9" s="138"/>
      <c r="F9" s="138"/>
      <c r="G9" s="138"/>
    </row>
    <row r="10" spans="1:7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</row>
    <row r="11" spans="1:7">
      <c r="A11" s="10"/>
      <c r="B11" s="10"/>
      <c r="C11" s="10"/>
      <c r="D11" s="39"/>
      <c r="E11" s="10"/>
      <c r="F11" s="10"/>
      <c r="G11" s="10"/>
    </row>
    <row r="12" spans="1:7">
      <c r="A12" s="10"/>
      <c r="B12" s="10"/>
      <c r="C12" s="10"/>
      <c r="D12" s="10"/>
      <c r="E12" s="10"/>
      <c r="F12" s="10"/>
      <c r="G12" s="10"/>
    </row>
    <row r="13" spans="1:7">
      <c r="A13" s="10"/>
      <c r="B13" s="10"/>
      <c r="C13" s="10"/>
      <c r="D13" s="10"/>
      <c r="E13" s="10"/>
      <c r="F13" s="10"/>
      <c r="G13" s="10"/>
    </row>
    <row r="14" spans="1:7">
      <c r="A14" s="10"/>
      <c r="B14" s="10"/>
      <c r="C14" s="10"/>
      <c r="D14" s="10"/>
      <c r="E14" s="10"/>
      <c r="F14" s="10"/>
      <c r="G14" s="10"/>
    </row>
    <row r="15" spans="1:7">
      <c r="A15" s="40"/>
      <c r="B15" s="40"/>
      <c r="C15" s="40"/>
      <c r="D15" s="11" t="s">
        <v>0</v>
      </c>
      <c r="E15" s="10"/>
      <c r="F15" s="10"/>
      <c r="G15" s="10"/>
    </row>
    <row r="16" spans="1:7">
      <c r="A16" s="40"/>
      <c r="B16" s="40"/>
      <c r="C16" s="40"/>
      <c r="D16" s="40"/>
      <c r="E16" s="40"/>
      <c r="F16" s="40"/>
      <c r="G16" s="40"/>
    </row>
    <row r="17" spans="1:7" ht="17.399999999999999">
      <c r="A17" s="40"/>
      <c r="B17" s="40"/>
      <c r="C17" s="125" t="s">
        <v>12</v>
      </c>
      <c r="D17" s="125"/>
      <c r="E17" s="125"/>
      <c r="F17" s="40"/>
      <c r="G17" s="40"/>
    </row>
    <row r="18" spans="1:7" ht="15" thickBot="1">
      <c r="A18" s="40"/>
      <c r="B18" s="40"/>
      <c r="C18" s="131" t="s">
        <v>110</v>
      </c>
      <c r="D18" s="126"/>
      <c r="E18" s="126"/>
      <c r="F18" s="40"/>
      <c r="G18" s="127" t="s">
        <v>14</v>
      </c>
    </row>
    <row r="19" spans="1:7">
      <c r="A19" s="40"/>
      <c r="B19" s="40"/>
      <c r="C19" s="40"/>
      <c r="D19" s="40"/>
      <c r="E19" s="40"/>
      <c r="F19" s="11" t="s">
        <v>15</v>
      </c>
      <c r="G19" s="16">
        <v>504201</v>
      </c>
    </row>
    <row r="20" spans="1:7">
      <c r="A20" s="40"/>
      <c r="B20" s="40"/>
      <c r="C20" s="37" t="s">
        <v>41</v>
      </c>
      <c r="D20" s="114" t="s">
        <v>131</v>
      </c>
      <c r="E20" s="38" t="s">
        <v>130</v>
      </c>
      <c r="F20" s="40" t="s">
        <v>16</v>
      </c>
      <c r="G20" s="13"/>
    </row>
    <row r="21" spans="1:7">
      <c r="A21" s="40" t="s">
        <v>116</v>
      </c>
      <c r="B21" s="40"/>
      <c r="C21" s="40"/>
      <c r="D21" s="40"/>
      <c r="E21" s="40"/>
      <c r="F21" s="40" t="s">
        <v>18</v>
      </c>
      <c r="G21" s="13"/>
    </row>
    <row r="22" spans="1:7">
      <c r="A22" s="40" t="s">
        <v>96</v>
      </c>
      <c r="B22" s="40"/>
      <c r="C22" s="40"/>
      <c r="D22" s="40"/>
      <c r="E22" s="40"/>
      <c r="F22" s="40" t="s">
        <v>17</v>
      </c>
      <c r="G22" s="13"/>
    </row>
    <row r="23" spans="1:7">
      <c r="A23" s="40" t="s">
        <v>101</v>
      </c>
      <c r="B23" s="40"/>
      <c r="C23" s="40"/>
      <c r="D23" s="40"/>
      <c r="E23" s="40"/>
      <c r="F23" s="40" t="s">
        <v>19</v>
      </c>
      <c r="G23" s="13"/>
    </row>
    <row r="24" spans="1:7">
      <c r="A24" s="40" t="s">
        <v>24</v>
      </c>
      <c r="B24" s="40"/>
      <c r="C24" s="40"/>
      <c r="D24" s="40"/>
      <c r="E24" s="40"/>
      <c r="F24" s="40" t="s">
        <v>20</v>
      </c>
      <c r="G24" s="13"/>
    </row>
    <row r="25" spans="1:7">
      <c r="A25" s="40" t="s">
        <v>25</v>
      </c>
      <c r="B25" s="40"/>
      <c r="C25" s="40"/>
      <c r="D25" s="40"/>
      <c r="E25" s="40"/>
      <c r="F25" s="40" t="s">
        <v>21</v>
      </c>
      <c r="G25" s="13"/>
    </row>
    <row r="26" spans="1:7" ht="15" thickBot="1">
      <c r="A26" s="40" t="s">
        <v>117</v>
      </c>
      <c r="B26" s="40"/>
      <c r="C26" s="40"/>
      <c r="D26" s="40"/>
      <c r="E26" s="40"/>
      <c r="G26" s="14"/>
    </row>
    <row r="27" spans="1:7">
      <c r="A27" s="40" t="s">
        <v>49</v>
      </c>
      <c r="B27" s="40"/>
      <c r="C27" s="40">
        <v>7</v>
      </c>
      <c r="D27" s="40"/>
      <c r="E27" s="40"/>
      <c r="F27" s="40"/>
      <c r="G27" s="40"/>
    </row>
  </sheetData>
  <mergeCells count="9">
    <mergeCell ref="E3:G3"/>
    <mergeCell ref="B4:C4"/>
    <mergeCell ref="E4:G4"/>
    <mergeCell ref="A8:B8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Y36"/>
  <sheetViews>
    <sheetView zoomScale="98" zoomScaleNormal="98" workbookViewId="0">
      <selection activeCell="AA11" sqref="AA11"/>
    </sheetView>
  </sheetViews>
  <sheetFormatPr defaultRowHeight="14.4"/>
  <cols>
    <col min="1" max="1" width="2.88671875" customWidth="1"/>
    <col min="2" max="2" width="22" bestFit="1" customWidth="1"/>
    <col min="3" max="5" width="5.33203125" customWidth="1"/>
    <col min="6" max="7" width="4.88671875" customWidth="1"/>
    <col min="8" max="13" width="5.44140625" customWidth="1"/>
    <col min="14" max="14" width="5" customWidth="1"/>
    <col min="15" max="15" width="5.44140625" customWidth="1"/>
    <col min="16" max="16" width="5.33203125" customWidth="1"/>
    <col min="17" max="17" width="5.6640625" customWidth="1"/>
    <col min="18" max="18" width="5" customWidth="1"/>
    <col min="19" max="21" width="5.44140625" customWidth="1"/>
    <col min="22" max="22" width="6.33203125" customWidth="1"/>
    <col min="23" max="24" width="5.44140625" customWidth="1"/>
    <col min="25" max="26" width="4.33203125" customWidth="1"/>
  </cols>
  <sheetData>
    <row r="1" spans="1:25">
      <c r="A1" s="153"/>
      <c r="B1" s="153" t="s">
        <v>30</v>
      </c>
      <c r="C1" s="149" t="s">
        <v>76</v>
      </c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1"/>
      <c r="X1" s="151"/>
      <c r="Y1" s="152"/>
    </row>
    <row r="2" spans="1:25" ht="59.4">
      <c r="A2" s="154"/>
      <c r="B2" s="154"/>
      <c r="C2" s="75" t="s">
        <v>47</v>
      </c>
      <c r="D2" s="75" t="s">
        <v>78</v>
      </c>
      <c r="E2" s="75" t="s">
        <v>82</v>
      </c>
      <c r="F2" s="75" t="s">
        <v>48</v>
      </c>
      <c r="G2" s="75" t="s">
        <v>109</v>
      </c>
      <c r="H2" s="75"/>
      <c r="I2" s="75" t="s">
        <v>69</v>
      </c>
      <c r="J2" s="75" t="s">
        <v>103</v>
      </c>
      <c r="K2" s="75" t="s">
        <v>79</v>
      </c>
      <c r="L2" s="75" t="s">
        <v>54</v>
      </c>
      <c r="M2" s="75" t="s">
        <v>56</v>
      </c>
      <c r="N2" s="75" t="s">
        <v>57</v>
      </c>
      <c r="O2" s="75" t="s">
        <v>83</v>
      </c>
      <c r="P2" s="75" t="s">
        <v>106</v>
      </c>
      <c r="Q2" s="105" t="s">
        <v>84</v>
      </c>
      <c r="R2" s="76" t="s">
        <v>85</v>
      </c>
      <c r="S2" s="75" t="s">
        <v>86</v>
      </c>
      <c r="T2" s="75" t="s">
        <v>68</v>
      </c>
      <c r="U2" s="103" t="s">
        <v>58</v>
      </c>
      <c r="V2" s="75"/>
      <c r="W2" s="75"/>
      <c r="X2" s="75"/>
      <c r="Y2" s="75"/>
    </row>
    <row r="3" spans="1:25" ht="14.4" customHeight="1">
      <c r="A3" s="155" t="s">
        <v>26</v>
      </c>
      <c r="B3" s="78" t="s">
        <v>108</v>
      </c>
      <c r="C3" s="69">
        <v>0.11</v>
      </c>
      <c r="D3" s="69">
        <v>4.0000000000000001E-3</v>
      </c>
      <c r="E3" s="69"/>
      <c r="F3" s="69">
        <v>5.0000000000000001E-3</v>
      </c>
      <c r="G3" s="69">
        <v>2.7E-2</v>
      </c>
      <c r="H3" s="69"/>
      <c r="I3" s="69"/>
      <c r="J3" s="69"/>
      <c r="K3" s="69"/>
      <c r="L3" s="69"/>
      <c r="M3" s="69"/>
      <c r="N3" s="69"/>
      <c r="O3" s="69"/>
      <c r="P3" s="69"/>
      <c r="Q3" s="106"/>
      <c r="R3" s="79"/>
      <c r="S3" s="69"/>
      <c r="T3" s="69"/>
      <c r="U3" s="104"/>
      <c r="V3" s="69"/>
      <c r="W3" s="69"/>
      <c r="X3" s="69"/>
      <c r="Y3" s="69"/>
    </row>
    <row r="4" spans="1:25">
      <c r="A4" s="155"/>
      <c r="B4" s="80" t="s">
        <v>87</v>
      </c>
      <c r="C4" s="69">
        <v>0.1</v>
      </c>
      <c r="D4" s="69"/>
      <c r="E4" s="69"/>
      <c r="F4" s="69">
        <v>8.0000000000000002E-3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106">
        <v>2E-3</v>
      </c>
      <c r="R4" s="79"/>
      <c r="S4" s="69"/>
      <c r="T4" s="69"/>
      <c r="U4" s="104"/>
      <c r="V4" s="69"/>
      <c r="W4" s="69"/>
      <c r="X4" s="69"/>
      <c r="Y4" s="69"/>
    </row>
    <row r="5" spans="1:25">
      <c r="A5" s="155"/>
      <c r="B5" s="80" t="s">
        <v>88</v>
      </c>
      <c r="C5" s="69"/>
      <c r="D5" s="69">
        <v>8.0000000000000002E-3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106"/>
      <c r="R5" s="79"/>
      <c r="S5" s="69">
        <v>0.03</v>
      </c>
      <c r="T5" s="69"/>
      <c r="U5" s="104"/>
      <c r="V5" s="69"/>
      <c r="W5" s="69"/>
      <c r="X5" s="69"/>
      <c r="Y5" s="69"/>
    </row>
    <row r="6" spans="1:25">
      <c r="A6" s="155"/>
      <c r="B6" s="80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106"/>
      <c r="R6" s="79"/>
      <c r="S6" s="69"/>
      <c r="T6" s="69"/>
      <c r="U6" s="104"/>
      <c r="V6" s="69"/>
      <c r="W6" s="69"/>
      <c r="X6" s="69"/>
      <c r="Y6" s="69"/>
    </row>
    <row r="7" spans="1:25">
      <c r="A7" s="155"/>
      <c r="B7" s="80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106"/>
      <c r="R7" s="79"/>
      <c r="S7" s="69"/>
      <c r="T7" s="69"/>
      <c r="U7" s="104"/>
      <c r="V7" s="69"/>
      <c r="W7" s="69"/>
      <c r="X7" s="69"/>
      <c r="Y7" s="69"/>
    </row>
    <row r="8" spans="1:25" ht="14.4" customHeight="1">
      <c r="A8" s="146" t="s">
        <v>27</v>
      </c>
      <c r="B8" s="80" t="s">
        <v>89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106"/>
      <c r="R8" s="79"/>
      <c r="S8" s="69"/>
      <c r="T8" s="69"/>
      <c r="U8" s="104"/>
      <c r="V8" s="69"/>
      <c r="W8" s="69"/>
      <c r="X8" s="69"/>
      <c r="Y8" s="69"/>
    </row>
    <row r="9" spans="1:25">
      <c r="A9" s="146"/>
      <c r="B9" s="80" t="s">
        <v>107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106"/>
      <c r="R9" s="79"/>
      <c r="S9" s="69"/>
      <c r="T9" s="69">
        <v>0.1</v>
      </c>
      <c r="U9" s="104"/>
      <c r="V9" s="69"/>
      <c r="W9" s="69"/>
      <c r="X9" s="69"/>
      <c r="Y9" s="69"/>
    </row>
    <row r="10" spans="1:25">
      <c r="A10" s="146"/>
      <c r="B10" s="80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106"/>
      <c r="R10" s="79"/>
      <c r="S10" s="69"/>
      <c r="T10" s="69"/>
      <c r="U10" s="104"/>
      <c r="V10" s="69"/>
      <c r="W10" s="69"/>
      <c r="X10" s="69"/>
      <c r="Y10" s="69"/>
    </row>
    <row r="11" spans="1:25" ht="14.4" customHeight="1">
      <c r="A11" s="146" t="s">
        <v>28</v>
      </c>
      <c r="B11" s="80" t="s">
        <v>90</v>
      </c>
      <c r="C11" s="69"/>
      <c r="D11" s="69"/>
      <c r="E11" s="69">
        <v>3.0000000000000001E-3</v>
      </c>
      <c r="F11" s="69"/>
      <c r="G11" s="69"/>
      <c r="H11" s="69"/>
      <c r="I11" s="69"/>
      <c r="J11" s="69"/>
      <c r="K11" s="69">
        <v>2.5000000000000001E-2</v>
      </c>
      <c r="L11" s="69">
        <v>7.0000000000000007E-2</v>
      </c>
      <c r="M11" s="69">
        <v>1.2E-2</v>
      </c>
      <c r="N11" s="69">
        <v>1.2999999999999999E-2</v>
      </c>
      <c r="O11" s="69"/>
      <c r="P11" s="69"/>
      <c r="Q11" s="106"/>
      <c r="R11" s="79"/>
      <c r="S11" s="69"/>
      <c r="T11" s="69"/>
      <c r="U11" s="104"/>
      <c r="V11" s="69"/>
      <c r="W11" s="69"/>
      <c r="X11" s="69"/>
      <c r="Y11" s="69"/>
    </row>
    <row r="12" spans="1:25">
      <c r="A12" s="146"/>
      <c r="B12" s="42" t="s">
        <v>91</v>
      </c>
      <c r="C12" s="69"/>
      <c r="D12" s="69"/>
      <c r="E12" s="69"/>
      <c r="F12" s="69"/>
      <c r="G12" s="69"/>
      <c r="H12" s="69"/>
      <c r="I12" s="69">
        <v>2E-3</v>
      </c>
      <c r="J12" s="69">
        <v>0.08</v>
      </c>
      <c r="K12" s="69"/>
      <c r="L12" s="69"/>
      <c r="M12" s="69">
        <v>8.0000000000000002E-3</v>
      </c>
      <c r="N12" s="69"/>
      <c r="O12" s="69"/>
      <c r="P12" s="69"/>
      <c r="Q12" s="106"/>
      <c r="R12" s="79"/>
      <c r="S12" s="69">
        <v>0.01</v>
      </c>
      <c r="T12" s="69"/>
      <c r="U12" s="104"/>
      <c r="V12" s="69"/>
      <c r="W12" s="69"/>
      <c r="X12" s="69"/>
      <c r="Y12" s="69"/>
    </row>
    <row r="13" spans="1:25">
      <c r="A13" s="146"/>
      <c r="B13" s="80" t="s">
        <v>77</v>
      </c>
      <c r="C13" s="69"/>
      <c r="D13" s="69">
        <v>5.0000000000000001E-3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>
        <v>4.4999999999999998E-2</v>
      </c>
      <c r="P13" s="69"/>
      <c r="Q13" s="106"/>
      <c r="R13" s="79"/>
      <c r="S13" s="69"/>
      <c r="T13" s="69"/>
      <c r="U13" s="104"/>
      <c r="V13" s="69"/>
      <c r="W13" s="69"/>
      <c r="X13" s="69"/>
      <c r="Y13" s="69"/>
    </row>
    <row r="14" spans="1:25">
      <c r="A14" s="146"/>
      <c r="B14" s="80" t="s">
        <v>92</v>
      </c>
      <c r="C14" s="69"/>
      <c r="D14" s="69"/>
      <c r="E14" s="69"/>
      <c r="F14" s="69">
        <v>8.0000000000000002E-3</v>
      </c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106"/>
      <c r="R14" s="79"/>
      <c r="S14" s="69"/>
      <c r="T14" s="69">
        <v>0.03</v>
      </c>
      <c r="U14" s="104"/>
      <c r="V14" s="69"/>
      <c r="W14" s="69"/>
      <c r="X14" s="69"/>
      <c r="Y14" s="69"/>
    </row>
    <row r="15" spans="1:25">
      <c r="A15" s="146"/>
      <c r="B15" s="80" t="s">
        <v>102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106"/>
      <c r="R15" s="79">
        <v>3.6999999999999998E-2</v>
      </c>
      <c r="S15" s="69">
        <v>0.02</v>
      </c>
      <c r="T15" s="69"/>
      <c r="U15" s="104"/>
      <c r="V15" s="69"/>
      <c r="W15" s="69"/>
      <c r="X15" s="69"/>
      <c r="Y15" s="69"/>
    </row>
    <row r="16" spans="1:25">
      <c r="A16" s="146" t="s">
        <v>29</v>
      </c>
      <c r="B16" s="42" t="s">
        <v>104</v>
      </c>
      <c r="C16" s="69">
        <v>0.04</v>
      </c>
      <c r="D16" s="69">
        <v>2E-3</v>
      </c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106"/>
      <c r="R16" s="79"/>
      <c r="S16" s="69"/>
      <c r="T16" s="69"/>
      <c r="U16" s="129">
        <v>1</v>
      </c>
      <c r="V16" s="69"/>
      <c r="W16" s="69"/>
      <c r="X16" s="69"/>
      <c r="Y16" s="69"/>
    </row>
    <row r="17" spans="1:25" ht="14.4" customHeight="1">
      <c r="A17" s="146"/>
      <c r="B17" s="80" t="s">
        <v>105</v>
      </c>
      <c r="C17" s="69"/>
      <c r="D17" s="69"/>
      <c r="E17" s="69"/>
      <c r="F17" s="69">
        <v>2E-3</v>
      </c>
      <c r="G17" s="69"/>
      <c r="H17" s="69"/>
      <c r="I17" s="69"/>
      <c r="J17" s="69"/>
      <c r="K17" s="69"/>
      <c r="L17" s="69"/>
      <c r="M17" s="69"/>
      <c r="N17" s="69"/>
      <c r="O17" s="69"/>
      <c r="P17" s="69">
        <v>2.5000000000000001E-2</v>
      </c>
      <c r="Q17" s="106"/>
      <c r="R17" s="79"/>
      <c r="S17" s="69"/>
      <c r="T17" s="69"/>
      <c r="U17" s="104"/>
      <c r="V17" s="69"/>
      <c r="W17" s="69"/>
      <c r="X17" s="69"/>
      <c r="Y17" s="69"/>
    </row>
    <row r="18" spans="1:25">
      <c r="A18" s="146"/>
      <c r="B18" s="80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106"/>
      <c r="R18" s="79"/>
      <c r="S18" s="69"/>
      <c r="T18" s="69"/>
      <c r="U18" s="104"/>
      <c r="V18" s="69"/>
      <c r="W18" s="69"/>
      <c r="X18" s="69"/>
      <c r="Y18" s="69"/>
    </row>
    <row r="19" spans="1:25">
      <c r="A19" s="81"/>
      <c r="B19" s="83" t="s">
        <v>37</v>
      </c>
      <c r="C19" s="84">
        <f>SUM(C3:C18)</f>
        <v>0.25</v>
      </c>
      <c r="D19" s="84">
        <f t="shared" ref="D19:Y19" si="0">SUM(D3:D18)</f>
        <v>1.9000000000000003E-2</v>
      </c>
      <c r="E19" s="84">
        <f>SUM(E3:E18)</f>
        <v>3.0000000000000001E-3</v>
      </c>
      <c r="F19" s="84">
        <f t="shared" si="0"/>
        <v>2.3E-2</v>
      </c>
      <c r="G19" s="84">
        <f t="shared" si="0"/>
        <v>2.7E-2</v>
      </c>
      <c r="H19" s="84">
        <f t="shared" si="0"/>
        <v>0</v>
      </c>
      <c r="I19" s="84">
        <f t="shared" si="0"/>
        <v>2E-3</v>
      </c>
      <c r="J19" s="84">
        <f>SUM(J3:J18)</f>
        <v>0.08</v>
      </c>
      <c r="K19" s="84">
        <f t="shared" si="0"/>
        <v>2.5000000000000001E-2</v>
      </c>
      <c r="L19" s="84">
        <f t="shared" si="0"/>
        <v>7.0000000000000007E-2</v>
      </c>
      <c r="M19" s="84">
        <f t="shared" si="0"/>
        <v>0.02</v>
      </c>
      <c r="N19" s="84">
        <f t="shared" si="0"/>
        <v>1.2999999999999999E-2</v>
      </c>
      <c r="O19" s="84">
        <f>SUM(O3:O18)</f>
        <v>4.4999999999999998E-2</v>
      </c>
      <c r="P19" s="84">
        <f t="shared" si="0"/>
        <v>2.5000000000000001E-2</v>
      </c>
      <c r="Q19" s="84">
        <f t="shared" si="0"/>
        <v>2E-3</v>
      </c>
      <c r="R19" s="123">
        <f t="shared" si="0"/>
        <v>3.6999999999999998E-2</v>
      </c>
      <c r="S19" s="84">
        <f t="shared" si="0"/>
        <v>0.06</v>
      </c>
      <c r="T19" s="84">
        <f t="shared" si="0"/>
        <v>0.13</v>
      </c>
      <c r="U19" s="84">
        <f t="shared" si="0"/>
        <v>1</v>
      </c>
      <c r="V19" s="84">
        <f t="shared" si="0"/>
        <v>0</v>
      </c>
      <c r="W19" s="84">
        <f t="shared" si="0"/>
        <v>0</v>
      </c>
      <c r="X19" s="84">
        <f t="shared" si="0"/>
        <v>0</v>
      </c>
      <c r="Y19" s="84">
        <f t="shared" si="0"/>
        <v>0</v>
      </c>
    </row>
    <row r="20" spans="1:25">
      <c r="A20" s="81"/>
      <c r="B20" s="85" t="s">
        <v>38</v>
      </c>
      <c r="C20" s="130">
        <f t="shared" ref="C20:Y20" si="1">C19*$C25</f>
        <v>0.25</v>
      </c>
      <c r="D20" s="130">
        <f t="shared" si="1"/>
        <v>1.9000000000000003E-2</v>
      </c>
      <c r="E20" s="130">
        <f t="shared" si="1"/>
        <v>3.0000000000000001E-3</v>
      </c>
      <c r="F20" s="130">
        <f t="shared" si="1"/>
        <v>2.3E-2</v>
      </c>
      <c r="G20" s="130">
        <f t="shared" si="1"/>
        <v>2.7E-2</v>
      </c>
      <c r="H20" s="130">
        <f t="shared" si="1"/>
        <v>0</v>
      </c>
      <c r="I20" s="130">
        <f t="shared" si="1"/>
        <v>2E-3</v>
      </c>
      <c r="J20" s="130">
        <f t="shared" si="1"/>
        <v>0.08</v>
      </c>
      <c r="K20" s="130">
        <f t="shared" si="1"/>
        <v>2.5000000000000001E-2</v>
      </c>
      <c r="L20" s="130">
        <f t="shared" si="1"/>
        <v>7.0000000000000007E-2</v>
      </c>
      <c r="M20" s="130">
        <f t="shared" si="1"/>
        <v>0.02</v>
      </c>
      <c r="N20" s="130">
        <f t="shared" si="1"/>
        <v>1.2999999999999999E-2</v>
      </c>
      <c r="O20" s="130">
        <f t="shared" si="1"/>
        <v>4.4999999999999998E-2</v>
      </c>
      <c r="P20" s="130">
        <f t="shared" si="1"/>
        <v>2.5000000000000001E-2</v>
      </c>
      <c r="Q20" s="130">
        <f t="shared" si="1"/>
        <v>2E-3</v>
      </c>
      <c r="R20" s="130">
        <f t="shared" si="1"/>
        <v>3.6999999999999998E-2</v>
      </c>
      <c r="S20" s="130">
        <f t="shared" si="1"/>
        <v>0.06</v>
      </c>
      <c r="T20" s="130">
        <f t="shared" si="1"/>
        <v>0.13</v>
      </c>
      <c r="U20" s="130">
        <f t="shared" si="1"/>
        <v>1</v>
      </c>
      <c r="V20" s="130">
        <f t="shared" si="1"/>
        <v>0</v>
      </c>
      <c r="W20" s="130">
        <f t="shared" si="1"/>
        <v>0</v>
      </c>
      <c r="X20" s="130">
        <f t="shared" si="1"/>
        <v>0</v>
      </c>
      <c r="Y20" s="130">
        <f t="shared" si="1"/>
        <v>0</v>
      </c>
    </row>
    <row r="21" spans="1:25">
      <c r="A21" s="81"/>
      <c r="B21" s="86" t="s">
        <v>31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</row>
    <row r="22" spans="1:25">
      <c r="A22" s="81"/>
      <c r="B22" s="88" t="s">
        <v>32</v>
      </c>
      <c r="C22" s="89">
        <f>C20*C21</f>
        <v>0</v>
      </c>
      <c r="D22" s="89">
        <f t="shared" ref="D22:Y22" si="2">D20*D21</f>
        <v>0</v>
      </c>
      <c r="E22" s="90">
        <f t="shared" si="2"/>
        <v>0</v>
      </c>
      <c r="F22" s="90">
        <f t="shared" si="2"/>
        <v>0</v>
      </c>
      <c r="G22" s="90">
        <f t="shared" si="2"/>
        <v>0</v>
      </c>
      <c r="H22" s="90">
        <f>H20*H21</f>
        <v>0</v>
      </c>
      <c r="I22" s="90">
        <f>I20*I21</f>
        <v>0</v>
      </c>
      <c r="J22" s="90">
        <f>J20*J21</f>
        <v>0</v>
      </c>
      <c r="K22" s="90">
        <f>K20*K21</f>
        <v>0</v>
      </c>
      <c r="L22" s="90">
        <f t="shared" si="2"/>
        <v>0</v>
      </c>
      <c r="M22" s="90">
        <f t="shared" si="2"/>
        <v>0</v>
      </c>
      <c r="N22" s="90">
        <f t="shared" si="2"/>
        <v>0</v>
      </c>
      <c r="O22" s="90">
        <f>O20*O21</f>
        <v>0</v>
      </c>
      <c r="P22" s="90">
        <f t="shared" si="2"/>
        <v>0</v>
      </c>
      <c r="Q22" s="90">
        <f t="shared" si="2"/>
        <v>0</v>
      </c>
      <c r="R22" s="90">
        <f t="shared" si="2"/>
        <v>0</v>
      </c>
      <c r="S22" s="90">
        <f>S21*S20</f>
        <v>0</v>
      </c>
      <c r="T22" s="90">
        <f>T20*T21</f>
        <v>0</v>
      </c>
      <c r="U22" s="90"/>
      <c r="V22" s="90">
        <f t="shared" si="2"/>
        <v>0</v>
      </c>
      <c r="W22" s="90">
        <f>W20*W21</f>
        <v>0</v>
      </c>
      <c r="X22" s="90">
        <f t="shared" si="2"/>
        <v>0</v>
      </c>
      <c r="Y22" s="90">
        <f t="shared" si="2"/>
        <v>0</v>
      </c>
    </row>
    <row r="23" spans="1:25">
      <c r="A23" s="81"/>
      <c r="B23" s="91" t="s">
        <v>42</v>
      </c>
      <c r="C23" s="147">
        <f>SUM(C22:Y22)</f>
        <v>0</v>
      </c>
      <c r="D23" s="147"/>
      <c r="E23" s="92" t="s">
        <v>40</v>
      </c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4"/>
      <c r="X23" s="94"/>
      <c r="Y23" s="94"/>
    </row>
    <row r="24" spans="1:25">
      <c r="A24" s="95"/>
      <c r="B24" s="91" t="s">
        <v>33</v>
      </c>
      <c r="C24" s="148">
        <f>C23/C25</f>
        <v>0</v>
      </c>
      <c r="D24" s="148"/>
      <c r="E24" s="97" t="s">
        <v>40</v>
      </c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</row>
    <row r="25" spans="1:25">
      <c r="A25" s="95"/>
      <c r="B25" s="80" t="s">
        <v>50</v>
      </c>
      <c r="C25" s="98">
        <v>1</v>
      </c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</row>
    <row r="26" spans="1:25">
      <c r="A26" s="95"/>
      <c r="B26" s="95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</row>
    <row r="27" spans="1:25">
      <c r="A27" s="95"/>
      <c r="B27" s="95" t="s">
        <v>81</v>
      </c>
      <c r="C27" s="99"/>
      <c r="D27" s="99"/>
      <c r="E27" s="94"/>
      <c r="F27" s="99"/>
      <c r="G27" s="99"/>
      <c r="H27" s="99"/>
      <c r="I27" s="99"/>
      <c r="J27" s="99"/>
      <c r="K27" s="94"/>
      <c r="L27" s="94" t="s">
        <v>80</v>
      </c>
      <c r="M27" s="94"/>
      <c r="N27" s="94"/>
      <c r="O27" s="94"/>
      <c r="P27" s="99"/>
      <c r="Q27" s="107"/>
      <c r="R27" s="109" t="s">
        <v>93</v>
      </c>
      <c r="S27" s="109"/>
      <c r="T27" s="40"/>
      <c r="U27" s="40"/>
      <c r="V27" s="94"/>
      <c r="W27" s="94"/>
      <c r="X27" s="94"/>
      <c r="Y27" s="94"/>
    </row>
    <row r="28" spans="1:25" ht="17.399999999999999">
      <c r="A28" s="95"/>
      <c r="B28" s="95"/>
      <c r="C28" s="145" t="s">
        <v>1</v>
      </c>
      <c r="D28" s="145"/>
      <c r="E28" s="94"/>
      <c r="F28" s="145" t="s">
        <v>43</v>
      </c>
      <c r="G28" s="145"/>
      <c r="H28" s="145"/>
      <c r="I28" s="145"/>
      <c r="J28" s="145"/>
      <c r="K28" s="94"/>
      <c r="L28" s="94"/>
      <c r="M28" s="94"/>
      <c r="N28" s="94"/>
      <c r="O28" s="94"/>
      <c r="P28" s="128"/>
      <c r="Q28" s="100"/>
      <c r="R28" s="108" t="s">
        <v>43</v>
      </c>
      <c r="S28" s="108"/>
      <c r="T28" s="40"/>
      <c r="U28" s="40"/>
      <c r="V28" s="94"/>
      <c r="W28" s="94"/>
      <c r="X28" s="94"/>
      <c r="Y28" s="94"/>
    </row>
    <row r="29" spans="1:25">
      <c r="A29" s="95"/>
      <c r="B29" s="107"/>
      <c r="C29" s="107"/>
      <c r="D29" s="94"/>
      <c r="E29" s="94"/>
      <c r="F29" s="94"/>
      <c r="G29" s="94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5" spans="1:15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</row>
    <row r="36" spans="1:15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</row>
  </sheetData>
  <mergeCells count="11">
    <mergeCell ref="C28:D28"/>
    <mergeCell ref="F28:J28"/>
    <mergeCell ref="C1:Y1"/>
    <mergeCell ref="A11:A15"/>
    <mergeCell ref="A16:A18"/>
    <mergeCell ref="C23:D23"/>
    <mergeCell ref="C24:D24"/>
    <mergeCell ref="A1:A2"/>
    <mergeCell ref="A3:A7"/>
    <mergeCell ref="A8:A10"/>
    <mergeCell ref="B1:B2"/>
  </mergeCells>
  <pageMargins left="0.23622047244094491" right="0.23622047244094491" top="0.74803149606299213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I8" sqref="I8"/>
    </sheetView>
  </sheetViews>
  <sheetFormatPr defaultRowHeight="14.4"/>
  <cols>
    <col min="1" max="1" width="13.88671875" customWidth="1"/>
    <col min="2" max="2" width="17.88671875" customWidth="1"/>
    <col min="3" max="3" width="20.44140625" customWidth="1"/>
    <col min="4" max="4" width="17.5546875" customWidth="1"/>
    <col min="5" max="5" width="18.33203125" customWidth="1"/>
    <col min="6" max="6" width="19.5546875" customWidth="1"/>
    <col min="7" max="7" width="19.33203125" customWidth="1"/>
  </cols>
  <sheetData>
    <row r="1" spans="1:8" ht="28.5" customHeight="1">
      <c r="A1" s="40"/>
      <c r="B1" s="40"/>
      <c r="C1" s="40" t="s">
        <v>2</v>
      </c>
      <c r="D1" s="40"/>
      <c r="E1" s="40"/>
      <c r="F1" s="40"/>
      <c r="G1" s="40"/>
      <c r="H1" s="42"/>
    </row>
    <row r="2" spans="1:8">
      <c r="A2" s="40"/>
      <c r="B2" s="40"/>
      <c r="C2" s="40"/>
      <c r="D2" s="40"/>
      <c r="E2" s="40"/>
      <c r="F2" s="40"/>
      <c r="G2" s="40"/>
      <c r="H2" s="42"/>
    </row>
    <row r="3" spans="1:8" ht="28.2">
      <c r="A3" s="2" t="s">
        <v>3</v>
      </c>
      <c r="B3" s="41"/>
      <c r="C3" s="41"/>
      <c r="D3" s="40"/>
      <c r="E3" s="135" t="s">
        <v>93</v>
      </c>
      <c r="F3" s="135"/>
      <c r="G3" s="135"/>
      <c r="H3" s="9"/>
    </row>
    <row r="4" spans="1:8" ht="17.399999999999999">
      <c r="A4" s="40"/>
      <c r="B4" s="136" t="s">
        <v>1</v>
      </c>
      <c r="C4" s="136"/>
      <c r="D4" s="40"/>
      <c r="E4" s="136" t="s">
        <v>43</v>
      </c>
      <c r="F4" s="136"/>
      <c r="G4" s="136"/>
      <c r="H4" s="40"/>
    </row>
    <row r="5" spans="1:8">
      <c r="A5" s="40">
        <v>5</v>
      </c>
      <c r="B5" s="40" t="s">
        <v>132</v>
      </c>
      <c r="C5" s="40" t="s">
        <v>130</v>
      </c>
      <c r="D5" s="40"/>
      <c r="E5" s="40"/>
      <c r="F5" s="40"/>
      <c r="G5" s="40"/>
      <c r="H5" s="40"/>
    </row>
    <row r="6" spans="1:8">
      <c r="A6" s="40"/>
      <c r="B6" s="40"/>
      <c r="C6" s="40"/>
      <c r="D6" s="40"/>
      <c r="E6" s="40"/>
      <c r="F6" s="40"/>
      <c r="G6" s="40"/>
      <c r="H6" s="40"/>
    </row>
    <row r="7" spans="1:8" hidden="1">
      <c r="H7" s="40"/>
    </row>
    <row r="8" spans="1:8" ht="28.5" customHeight="1">
      <c r="A8" s="142" t="s">
        <v>7</v>
      </c>
      <c r="B8" s="142"/>
      <c r="C8" s="143" t="s">
        <v>6</v>
      </c>
      <c r="D8" s="137" t="s">
        <v>8</v>
      </c>
      <c r="E8" s="137" t="s">
        <v>9</v>
      </c>
      <c r="F8" s="137" t="s">
        <v>10</v>
      </c>
      <c r="G8" s="137" t="s">
        <v>11</v>
      </c>
      <c r="H8" s="40"/>
    </row>
    <row r="9" spans="1:8" ht="39.6">
      <c r="A9" s="7" t="s">
        <v>4</v>
      </c>
      <c r="B9" s="7" t="s">
        <v>5</v>
      </c>
      <c r="C9" s="144"/>
      <c r="D9" s="138"/>
      <c r="E9" s="138"/>
      <c r="F9" s="138"/>
      <c r="G9" s="138"/>
      <c r="H9" s="40"/>
    </row>
    <row r="10" spans="1:8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40"/>
    </row>
    <row r="11" spans="1:8">
      <c r="A11" s="10"/>
      <c r="B11" s="10"/>
      <c r="C11" s="10"/>
      <c r="D11" s="39"/>
      <c r="E11" s="10"/>
      <c r="F11" s="10"/>
      <c r="G11" s="10"/>
      <c r="H11" s="40"/>
    </row>
    <row r="12" spans="1:8">
      <c r="A12" s="10"/>
      <c r="B12" s="10"/>
      <c r="C12" s="10"/>
      <c r="D12" s="10"/>
      <c r="E12" s="10"/>
      <c r="F12" s="10"/>
      <c r="G12" s="10"/>
      <c r="H12" s="40"/>
    </row>
    <row r="13" spans="1:8">
      <c r="A13" s="10"/>
      <c r="B13" s="10"/>
      <c r="C13" s="10"/>
      <c r="D13" s="10"/>
      <c r="E13" s="10"/>
      <c r="F13" s="10"/>
      <c r="G13" s="10"/>
      <c r="H13" s="40"/>
    </row>
    <row r="14" spans="1:8">
      <c r="A14" s="10"/>
      <c r="B14" s="10"/>
      <c r="C14" s="10"/>
      <c r="D14" s="10"/>
      <c r="E14" s="10"/>
      <c r="F14" s="10"/>
      <c r="G14" s="10"/>
      <c r="H14" s="40"/>
    </row>
    <row r="15" spans="1:8">
      <c r="A15" s="40"/>
      <c r="B15" s="40"/>
      <c r="C15" s="40"/>
      <c r="D15" s="11" t="s">
        <v>0</v>
      </c>
      <c r="E15" s="10"/>
      <c r="F15" s="10"/>
      <c r="G15" s="10"/>
      <c r="H15" s="40"/>
    </row>
    <row r="16" spans="1:8">
      <c r="A16" s="40"/>
      <c r="B16" s="40"/>
      <c r="C16" s="40"/>
      <c r="D16" s="40"/>
      <c r="E16" s="40"/>
      <c r="F16" s="40"/>
      <c r="G16" s="40"/>
      <c r="H16" s="40"/>
    </row>
    <row r="17" spans="1:8" ht="17.399999999999999">
      <c r="A17" s="40"/>
      <c r="B17" s="40"/>
      <c r="C17" s="119" t="s">
        <v>12</v>
      </c>
      <c r="D17" s="119"/>
      <c r="E17" s="119"/>
      <c r="F17" s="40"/>
      <c r="G17" s="40"/>
      <c r="H17" s="40"/>
    </row>
    <row r="18" spans="1:8" ht="15" thickBot="1">
      <c r="A18" s="40"/>
      <c r="B18" s="40"/>
      <c r="C18" s="134" t="s">
        <v>123</v>
      </c>
      <c r="D18" s="120"/>
      <c r="E18" s="120"/>
      <c r="F18" s="40"/>
      <c r="G18" s="121" t="s">
        <v>14</v>
      </c>
      <c r="H18" s="40"/>
    </row>
    <row r="19" spans="1:8">
      <c r="A19" s="40"/>
      <c r="B19" s="40"/>
      <c r="C19" s="40"/>
      <c r="D19" s="40"/>
      <c r="E19" s="40"/>
      <c r="F19" s="11" t="s">
        <v>15</v>
      </c>
      <c r="G19" s="16">
        <v>504201</v>
      </c>
      <c r="H19" s="40"/>
    </row>
    <row r="20" spans="1:8">
      <c r="A20" s="40"/>
      <c r="B20" s="40"/>
      <c r="C20" s="37" t="s">
        <v>41</v>
      </c>
      <c r="D20" s="114" t="s">
        <v>131</v>
      </c>
      <c r="E20" s="38" t="s">
        <v>130</v>
      </c>
      <c r="F20" s="40" t="s">
        <v>16</v>
      </c>
      <c r="G20" s="13"/>
      <c r="H20" s="40"/>
    </row>
    <row r="21" spans="1:8">
      <c r="A21" s="40" t="s">
        <v>116</v>
      </c>
      <c r="B21" s="40"/>
      <c r="C21" s="40"/>
      <c r="D21" s="40"/>
      <c r="E21" s="40"/>
      <c r="F21" s="40" t="s">
        <v>18</v>
      </c>
      <c r="G21" s="13"/>
      <c r="H21" s="40"/>
    </row>
    <row r="22" spans="1:8">
      <c r="A22" s="40" t="s">
        <v>96</v>
      </c>
      <c r="B22" s="40"/>
      <c r="C22" s="40"/>
      <c r="D22" s="40"/>
      <c r="E22" s="40"/>
      <c r="F22" s="40" t="s">
        <v>17</v>
      </c>
      <c r="G22" s="13"/>
    </row>
    <row r="23" spans="1:8">
      <c r="A23" s="40" t="s">
        <v>124</v>
      </c>
      <c r="B23" s="40"/>
      <c r="C23" s="40"/>
      <c r="D23" s="40"/>
      <c r="E23" s="40"/>
      <c r="F23" s="40" t="s">
        <v>19</v>
      </c>
      <c r="G23" s="13"/>
    </row>
    <row r="24" spans="1:8">
      <c r="A24" s="40" t="s">
        <v>24</v>
      </c>
      <c r="B24" s="40"/>
      <c r="C24" s="40"/>
      <c r="D24" s="40"/>
      <c r="E24" s="40"/>
      <c r="F24" s="40" t="s">
        <v>20</v>
      </c>
      <c r="G24" s="13"/>
    </row>
    <row r="25" spans="1:8">
      <c r="A25" s="40" t="s">
        <v>25</v>
      </c>
      <c r="B25" s="40"/>
      <c r="C25" s="40"/>
      <c r="D25" s="40"/>
      <c r="E25" s="40"/>
      <c r="F25" s="40" t="s">
        <v>21</v>
      </c>
      <c r="G25" s="13"/>
    </row>
    <row r="26" spans="1:8" ht="15" thickBot="1">
      <c r="A26" s="40" t="s">
        <v>117</v>
      </c>
      <c r="B26" s="40"/>
      <c r="C26" s="40"/>
      <c r="D26" s="40"/>
      <c r="E26" s="40"/>
      <c r="F26" s="40"/>
      <c r="G26" s="14"/>
    </row>
    <row r="27" spans="1:8">
      <c r="A27" s="40" t="s">
        <v>49</v>
      </c>
      <c r="B27" s="40"/>
      <c r="C27" s="40">
        <v>3</v>
      </c>
      <c r="D27" s="40"/>
      <c r="E27" s="40"/>
      <c r="F27" s="40"/>
      <c r="G27" s="40"/>
    </row>
  </sheetData>
  <mergeCells count="9">
    <mergeCell ref="E3:G3"/>
    <mergeCell ref="B4:C4"/>
    <mergeCell ref="E4:G4"/>
    <mergeCell ref="A8:B8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питание детей 1 лист</vt:lpstr>
      <vt:lpstr>первая младшая группа</vt:lpstr>
      <vt:lpstr>питание детей 2 лист</vt:lpstr>
      <vt:lpstr>питание сотр щи</vt:lpstr>
      <vt:lpstr>питание младшие</vt:lpstr>
      <vt:lpstr>Лист2</vt:lpstr>
      <vt:lpstr>Лист1</vt:lpstr>
      <vt:lpstr>питание инв.</vt:lpstr>
      <vt:lpstr>Опкаемые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user</cp:lastModifiedBy>
  <cp:lastPrinted>2025-02-07T10:52:34Z</cp:lastPrinted>
  <dcterms:created xsi:type="dcterms:W3CDTF">2014-07-11T13:42:12Z</dcterms:created>
  <dcterms:modified xsi:type="dcterms:W3CDTF">2025-02-17T07:40:55Z</dcterms:modified>
</cp:coreProperties>
</file>